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tabRatio="599" activeTab="0"/>
  </bookViews>
  <sheets>
    <sheet name="BRUT.Messieurs" sheetId="1" r:id="rId1"/>
    <sheet name="NET.Messieurs" sheetId="2" r:id="rId2"/>
    <sheet name="BRUT.DAMES" sheetId="3" r:id="rId3"/>
    <sheet name="NET.DAMES" sheetId="4" r:id="rId4"/>
    <sheet name="QUALIF.TOP6" sheetId="5" r:id="rId5"/>
  </sheets>
  <definedNames>
    <definedName name="_xlnm.Print_Area" localSheetId="2">'BRUT.DAMES'!$A$2:$P$23</definedName>
    <definedName name="_xlnm.Print_Area" localSheetId="0">'BRUT.Messieurs'!$A$2:$V$23</definedName>
    <definedName name="_xlnm.Print_Area" localSheetId="3">'NET.DAMES'!$A$2:$P$23</definedName>
    <definedName name="_xlnm.Print_Area" localSheetId="1">'NET.Messieurs'!$A$2:$V$23</definedName>
    <definedName name="_xlnm.Print_Area" localSheetId="4">'QUALIF.TOP6'!$A$2:$E$21</definedName>
  </definedNames>
  <calcPr fullCalcOnLoad="1"/>
</workbook>
</file>

<file path=xl/sharedStrings.xml><?xml version="1.0" encoding="utf-8"?>
<sst xmlns="http://schemas.openxmlformats.org/spreadsheetml/2006/main" count="145" uniqueCount="39">
  <si>
    <t>CUMUL</t>
  </si>
  <si>
    <t>Cl.</t>
  </si>
  <si>
    <t>CLUB</t>
  </si>
  <si>
    <t>1ère Série</t>
  </si>
  <si>
    <t>2ème Série</t>
  </si>
  <si>
    <t>3ème Série</t>
  </si>
  <si>
    <t xml:space="preserve"> </t>
  </si>
  <si>
    <t>S/T</t>
  </si>
  <si>
    <t>ATTENTION</t>
  </si>
  <si>
    <t>N'ouvrir que ce</t>
  </si>
  <si>
    <t>document pour</t>
  </si>
  <si>
    <t>lancer le tri</t>
  </si>
  <si>
    <t>CL.  BRUT</t>
  </si>
  <si>
    <t>CL.  NET</t>
  </si>
  <si>
    <r>
      <t xml:space="preserve">Messieurs           </t>
    </r>
    <r>
      <rPr>
        <b/>
        <sz val="10"/>
        <rFont val="Arial"/>
        <family val="2"/>
      </rPr>
      <t>1ère et 2ème Sér.</t>
    </r>
  </si>
  <si>
    <r>
      <t xml:space="preserve">Dames    </t>
    </r>
    <r>
      <rPr>
        <b/>
        <sz val="11"/>
        <rFont val="Arial"/>
        <family val="2"/>
      </rPr>
      <t>1ère série</t>
    </r>
  </si>
  <si>
    <t>Dijon Bourgogne</t>
  </si>
  <si>
    <t>Autun</t>
  </si>
  <si>
    <t>Quetigny</t>
  </si>
  <si>
    <t>Chalon</t>
  </si>
  <si>
    <t>Ch. Avoise</t>
  </si>
  <si>
    <t>Val d'Amour</t>
  </si>
  <si>
    <t>Ch. Chailly</t>
  </si>
  <si>
    <t>Val de Sorne</t>
  </si>
  <si>
    <t>Beaune</t>
  </si>
  <si>
    <t>Macon</t>
  </si>
  <si>
    <t>Salives</t>
  </si>
  <si>
    <t>Pré Lamy / Vénarey</t>
  </si>
  <si>
    <t>S.Entreprises</t>
  </si>
  <si>
    <t>CLUBS  Classements Brut</t>
  </si>
  <si>
    <t>Tanlay</t>
  </si>
  <si>
    <t>La Chassagne</t>
  </si>
  <si>
    <t>CHALLENGE  INTER CLUBS   2016       MESSIEURS</t>
  </si>
  <si>
    <t>CHALLENGE  INTER CLUBS   2016         MESSIEURS</t>
  </si>
  <si>
    <t>CHALLENGE      INTER CLUBS     2016      DAMES</t>
  </si>
  <si>
    <t>CHALLENGE      INTER CLUBS     2016     DAMES</t>
  </si>
  <si>
    <t>QUALIFICATION  POUR  LE  TOP6  2017</t>
  </si>
  <si>
    <t>Dernière compétition : Salives / Val de Sorne</t>
  </si>
  <si>
    <t>Compétitions jouées : 15/15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</si>
</sst>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4"/>
      <color indexed="6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6"/>
      <name val="Times New Roman"/>
      <family val="1"/>
    </font>
    <font>
      <b/>
      <i/>
      <sz val="9"/>
      <color indexed="4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61"/>
      <name val="Arial"/>
      <family val="2"/>
    </font>
    <font>
      <b/>
      <i/>
      <sz val="11"/>
      <name val="Arial"/>
      <family val="2"/>
    </font>
    <font>
      <b/>
      <i/>
      <sz val="9"/>
      <color indexed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2"/>
      <color indexed="11"/>
      <name val="Arial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b/>
      <sz val="14"/>
      <color indexed="18"/>
      <name val="Arial"/>
      <family val="2"/>
    </font>
    <font>
      <b/>
      <sz val="2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/>
    </xf>
    <xf numFmtId="49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7" fillId="0" borderId="33" xfId="0" applyFont="1" applyBorder="1" applyAlignment="1" applyProtection="1">
      <alignment horizontal="center" vertical="center"/>
      <protection/>
    </xf>
    <xf numFmtId="3" fontId="4" fillId="0" borderId="34" xfId="0" applyNumberFormat="1" applyFont="1" applyFill="1" applyBorder="1" applyAlignment="1">
      <alignment vertical="center"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6" fontId="14" fillId="0" borderId="0" xfId="0" applyNumberFormat="1" applyFont="1" applyAlignment="1" applyProtection="1">
      <alignment horizontal="center" vertical="center"/>
      <protection/>
    </xf>
    <xf numFmtId="0" fontId="17" fillId="0" borderId="3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vertical="center"/>
    </xf>
    <xf numFmtId="0" fontId="17" fillId="0" borderId="35" xfId="0" applyFont="1" applyFill="1" applyBorder="1" applyAlignment="1" applyProtection="1">
      <alignment horizontal="center" vertical="center"/>
      <protection/>
    </xf>
    <xf numFmtId="169" fontId="7" fillId="0" borderId="40" xfId="0" applyNumberFormat="1" applyFont="1" applyBorder="1" applyAlignment="1" applyProtection="1">
      <alignment vertical="center"/>
      <protection/>
    </xf>
    <xf numFmtId="169" fontId="7" fillId="0" borderId="41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17" fillId="33" borderId="22" xfId="0" applyFont="1" applyFill="1" applyBorder="1" applyAlignment="1">
      <alignment horizontal="center" vertical="center"/>
    </xf>
    <xf numFmtId="0" fontId="6" fillId="35" borderId="4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8" fillId="0" borderId="45" xfId="0" applyFont="1" applyFill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3" fontId="25" fillId="0" borderId="48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5" fillId="0" borderId="35" xfId="0" applyNumberFormat="1" applyFont="1" applyFill="1" applyBorder="1" applyAlignment="1">
      <alignment vertical="center"/>
    </xf>
    <xf numFmtId="169" fontId="26" fillId="0" borderId="49" xfId="0" applyNumberFormat="1" applyFont="1" applyBorder="1" applyAlignment="1" applyProtection="1">
      <alignment vertical="center"/>
      <protection/>
    </xf>
    <xf numFmtId="169" fontId="26" fillId="0" borderId="50" xfId="0" applyNumberFormat="1" applyFont="1" applyBorder="1" applyAlignment="1" applyProtection="1">
      <alignment vertical="center"/>
      <protection/>
    </xf>
    <xf numFmtId="169" fontId="26" fillId="0" borderId="51" xfId="0" applyNumberFormat="1" applyFont="1" applyBorder="1" applyAlignment="1" applyProtection="1">
      <alignment vertical="center"/>
      <protection/>
    </xf>
    <xf numFmtId="169" fontId="26" fillId="0" borderId="52" xfId="0" applyNumberFormat="1" applyFont="1" applyBorder="1" applyAlignment="1" applyProtection="1">
      <alignment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169" fontId="26" fillId="0" borderId="55" xfId="0" applyNumberFormat="1" applyFont="1" applyBorder="1" applyAlignment="1" applyProtection="1">
      <alignment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169" fontId="7" fillId="0" borderId="13" xfId="0" applyNumberFormat="1" applyFont="1" applyBorder="1" applyAlignment="1" applyProtection="1">
      <alignment vertical="center"/>
      <protection/>
    </xf>
    <xf numFmtId="169" fontId="7" fillId="0" borderId="46" xfId="0" applyNumberFormat="1" applyFont="1" applyBorder="1" applyAlignment="1" applyProtection="1">
      <alignment vertical="center"/>
      <protection/>
    </xf>
    <xf numFmtId="169" fontId="7" fillId="0" borderId="47" xfId="0" applyNumberFormat="1" applyFont="1" applyBorder="1" applyAlignment="1" applyProtection="1">
      <alignment vertical="center"/>
      <protection/>
    </xf>
    <xf numFmtId="169" fontId="7" fillId="0" borderId="53" xfId="0" applyNumberFormat="1" applyFont="1" applyBorder="1" applyAlignment="1" applyProtection="1">
      <alignment vertical="center"/>
      <protection/>
    </xf>
    <xf numFmtId="169" fontId="7" fillId="0" borderId="54" xfId="0" applyNumberFormat="1" applyFont="1" applyBorder="1" applyAlignment="1" applyProtection="1">
      <alignment vertical="center"/>
      <protection/>
    </xf>
    <xf numFmtId="169" fontId="7" fillId="0" borderId="56" xfId="0" applyNumberFormat="1" applyFont="1" applyBorder="1" applyAlignment="1" applyProtection="1">
      <alignment vertical="center"/>
      <protection/>
    </xf>
    <xf numFmtId="0" fontId="24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16" fontId="14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right" vertical="center"/>
    </xf>
    <xf numFmtId="16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" fillId="37" borderId="0" xfId="0" applyFont="1" applyFill="1" applyAlignment="1">
      <alignment horizontal="center" vertical="center"/>
    </xf>
    <xf numFmtId="3" fontId="1" fillId="34" borderId="61" xfId="0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18" fillId="0" borderId="58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12" fillId="34" borderId="0" xfId="0" applyFont="1" applyFill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16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38" borderId="0" xfId="0" applyFont="1" applyFill="1" applyAlignment="1" applyProtection="1">
      <alignment horizontal="center" vertical="center"/>
      <protection/>
    </xf>
    <xf numFmtId="14" fontId="19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7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/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/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/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/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3</xdr:row>
      <xdr:rowOff>190500</xdr:rowOff>
    </xdr:from>
    <xdr:to>
      <xdr:col>27</xdr:col>
      <xdr:colOff>542925</xdr:colOff>
      <xdr:row>6</xdr:row>
      <xdr:rowOff>28575</xdr:rowOff>
    </xdr:to>
    <xdr:sp macro="[0]!CL_TOUS">
      <xdr:nvSpPr>
        <xdr:cNvPr id="1" name="AutoShape 11"/>
        <xdr:cNvSpPr>
          <a:spLocks/>
        </xdr:cNvSpPr>
      </xdr:nvSpPr>
      <xdr:spPr>
        <a:xfrm>
          <a:off x="8439150" y="942975"/>
          <a:ext cx="0" cy="523875"/>
        </a:xfrm>
        <a:prstGeom prst="leftArrow">
          <a:avLst>
            <a:gd name="adj" fmla="val -2147483648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Tris tous Tableaux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17</xdr:col>
      <xdr:colOff>438150</xdr:colOff>
      <xdr:row>0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57150" y="0"/>
          <a:ext cx="869632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17</xdr:col>
      <xdr:colOff>438150</xdr:colOff>
      <xdr:row>0</xdr:row>
      <xdr:rowOff>0</xdr:rowOff>
    </xdr:to>
    <xdr:sp>
      <xdr:nvSpPr>
        <xdr:cNvPr id="2" name="AutoShape 19"/>
        <xdr:cNvSpPr>
          <a:spLocks/>
        </xdr:cNvSpPr>
      </xdr:nvSpPr>
      <xdr:spPr>
        <a:xfrm>
          <a:off x="57150" y="0"/>
          <a:ext cx="869632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18</xdr:col>
      <xdr:colOff>438150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57150" y="0"/>
          <a:ext cx="913447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18</xdr:col>
      <xdr:colOff>438150</xdr:colOff>
      <xdr:row>0</xdr:row>
      <xdr:rowOff>0</xdr:rowOff>
    </xdr:to>
    <xdr:sp>
      <xdr:nvSpPr>
        <xdr:cNvPr id="2" name="AutoShape 17"/>
        <xdr:cNvSpPr>
          <a:spLocks/>
        </xdr:cNvSpPr>
      </xdr:nvSpPr>
      <xdr:spPr>
        <a:xfrm>
          <a:off x="57150" y="0"/>
          <a:ext cx="913447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18</xdr:col>
      <xdr:colOff>438150</xdr:colOff>
      <xdr:row>0</xdr:row>
      <xdr:rowOff>0</xdr:rowOff>
    </xdr:to>
    <xdr:sp>
      <xdr:nvSpPr>
        <xdr:cNvPr id="3" name="AutoShape 22"/>
        <xdr:cNvSpPr>
          <a:spLocks/>
        </xdr:cNvSpPr>
      </xdr:nvSpPr>
      <xdr:spPr>
        <a:xfrm>
          <a:off x="57150" y="0"/>
          <a:ext cx="913447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18</xdr:col>
      <xdr:colOff>438150</xdr:colOff>
      <xdr:row>0</xdr:row>
      <xdr:rowOff>0</xdr:rowOff>
    </xdr:to>
    <xdr:sp>
      <xdr:nvSpPr>
        <xdr:cNvPr id="4" name="AutoShape 29"/>
        <xdr:cNvSpPr>
          <a:spLocks/>
        </xdr:cNvSpPr>
      </xdr:nvSpPr>
      <xdr:spPr>
        <a:xfrm>
          <a:off x="57150" y="0"/>
          <a:ext cx="913447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18</xdr:col>
      <xdr:colOff>438150</xdr:colOff>
      <xdr:row>0</xdr:row>
      <xdr:rowOff>0</xdr:rowOff>
    </xdr:to>
    <xdr:sp>
      <xdr:nvSpPr>
        <xdr:cNvPr id="5" name="AutoShape 30"/>
        <xdr:cNvSpPr>
          <a:spLocks/>
        </xdr:cNvSpPr>
      </xdr:nvSpPr>
      <xdr:spPr>
        <a:xfrm>
          <a:off x="57150" y="0"/>
          <a:ext cx="913447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L27"/>
  <sheetViews>
    <sheetView showGridLines="0" showZeros="0" tabSelected="1" zoomScalePageLayoutView="0" workbookViewId="0" topLeftCell="A1">
      <selection activeCell="W1" sqref="W1:AC16384"/>
    </sheetView>
  </sheetViews>
  <sheetFormatPr defaultColWidth="11.421875" defaultRowHeight="12.75"/>
  <cols>
    <col min="1" max="1" width="3.421875" style="0" customWidth="1"/>
    <col min="2" max="2" width="22.7109375" style="0" customWidth="1"/>
    <col min="3" max="7" width="4.7109375" style="0" customWidth="1"/>
    <col min="8" max="8" width="5.7109375" style="0" customWidth="1"/>
    <col min="9" max="13" width="4.7109375" style="0" customWidth="1"/>
    <col min="14" max="14" width="5.7109375" style="0" customWidth="1"/>
    <col min="15" max="19" width="4.7109375" style="0" customWidth="1"/>
    <col min="20" max="20" width="5.7109375" style="0" customWidth="1"/>
    <col min="21" max="21" width="11.8515625" style="0" customWidth="1"/>
    <col min="22" max="22" width="0.71875" style="0" customWidth="1"/>
    <col min="23" max="29" width="13.140625" style="0" hidden="1" customWidth="1"/>
    <col min="30" max="35" width="13.140625" style="0" customWidth="1"/>
    <col min="36" max="36" width="6.7109375" style="0" customWidth="1"/>
    <col min="37" max="37" width="6.57421875" style="0" customWidth="1"/>
    <col min="38" max="38" width="6.421875" style="0" customWidth="1"/>
  </cols>
  <sheetData>
    <row r="1" ht="12.75" customHeight="1"/>
    <row r="2" spans="3:25" ht="28.5" customHeight="1">
      <c r="C2" s="114" t="s">
        <v>32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X2" s="2"/>
      <c r="Y2" s="2"/>
    </row>
    <row r="3" spans="21:25" ht="18" customHeight="1">
      <c r="U3" t="s">
        <v>6</v>
      </c>
      <c r="X3" s="2"/>
      <c r="Y3" s="2"/>
    </row>
    <row r="4" spans="2:17" ht="18" customHeight="1">
      <c r="B4" s="22" t="s">
        <v>6</v>
      </c>
      <c r="C4" s="117"/>
      <c r="D4" s="117"/>
      <c r="E4" s="117"/>
      <c r="F4" s="117"/>
      <c r="G4" s="117"/>
      <c r="H4" s="6"/>
      <c r="I4" s="105" t="s">
        <v>12</v>
      </c>
      <c r="J4" s="105"/>
      <c r="K4" s="105"/>
      <c r="L4" s="105"/>
      <c r="M4" s="105"/>
      <c r="N4" s="105"/>
      <c r="P4" s="103" t="s">
        <v>6</v>
      </c>
      <c r="Q4" s="103"/>
    </row>
    <row r="5" spans="1:25" ht="18" customHeight="1">
      <c r="A5" s="115" t="s">
        <v>37</v>
      </c>
      <c r="B5" s="115"/>
      <c r="C5" s="115"/>
      <c r="D5" s="115"/>
      <c r="E5" s="115"/>
      <c r="F5" s="115"/>
      <c r="G5" s="115"/>
      <c r="H5" s="116">
        <v>42649</v>
      </c>
      <c r="I5" s="116"/>
      <c r="J5" s="116"/>
      <c r="K5" s="116"/>
      <c r="L5" s="115" t="s">
        <v>38</v>
      </c>
      <c r="M5" s="115"/>
      <c r="N5" s="115"/>
      <c r="O5" s="115"/>
      <c r="P5" s="115"/>
      <c r="Q5" s="115"/>
      <c r="R5" s="115"/>
      <c r="S5" s="115"/>
      <c r="T5" s="115"/>
      <c r="U5" s="115"/>
      <c r="V5" s="23"/>
      <c r="X5" s="4"/>
      <c r="Y5" s="4"/>
    </row>
    <row r="6" ht="18" customHeight="1" thickBot="1">
      <c r="B6" t="s">
        <v>6</v>
      </c>
    </row>
    <row r="7" spans="3:20" ht="21.75" customHeight="1" thickBot="1" thickTop="1">
      <c r="C7" s="101" t="s">
        <v>3</v>
      </c>
      <c r="D7" s="102"/>
      <c r="E7" s="102"/>
      <c r="F7" s="102"/>
      <c r="G7" s="102"/>
      <c r="H7" s="102"/>
      <c r="I7" s="101" t="s">
        <v>4</v>
      </c>
      <c r="J7" s="102"/>
      <c r="K7" s="102"/>
      <c r="L7" s="102"/>
      <c r="M7" s="102"/>
      <c r="N7" s="104"/>
      <c r="O7" s="102" t="s">
        <v>5</v>
      </c>
      <c r="P7" s="102"/>
      <c r="Q7" s="102"/>
      <c r="R7" s="102"/>
      <c r="S7" s="102"/>
      <c r="T7" s="104"/>
    </row>
    <row r="8" spans="1:26" ht="21.75" customHeight="1" thickBot="1" thickTop="1">
      <c r="A8" s="37" t="s">
        <v>1</v>
      </c>
      <c r="B8" s="44" t="s">
        <v>2</v>
      </c>
      <c r="C8" s="45">
        <v>1</v>
      </c>
      <c r="D8" s="38">
        <v>2</v>
      </c>
      <c r="E8" s="38">
        <v>3</v>
      </c>
      <c r="F8" s="38">
        <v>4</v>
      </c>
      <c r="G8" s="40">
        <v>5</v>
      </c>
      <c r="H8" s="39" t="s">
        <v>7</v>
      </c>
      <c r="I8" s="45">
        <v>1</v>
      </c>
      <c r="J8" s="38">
        <v>2</v>
      </c>
      <c r="K8" s="38">
        <v>3</v>
      </c>
      <c r="L8" s="38">
        <v>4</v>
      </c>
      <c r="M8" s="40">
        <v>5</v>
      </c>
      <c r="N8" s="42" t="s">
        <v>7</v>
      </c>
      <c r="O8" s="41">
        <v>1</v>
      </c>
      <c r="P8" s="38">
        <v>2</v>
      </c>
      <c r="Q8" s="38">
        <v>3</v>
      </c>
      <c r="R8" s="38">
        <v>4</v>
      </c>
      <c r="S8" s="40">
        <v>5</v>
      </c>
      <c r="T8" s="48" t="s">
        <v>7</v>
      </c>
      <c r="U8" s="106" t="s">
        <v>0</v>
      </c>
      <c r="V8" s="107"/>
      <c r="X8" s="108" t="s">
        <v>8</v>
      </c>
      <c r="Y8" s="109"/>
      <c r="Z8" s="110"/>
    </row>
    <row r="9" spans="1:28" ht="21.75" customHeight="1" thickTop="1">
      <c r="A9" s="36">
        <v>1</v>
      </c>
      <c r="B9" s="70" t="s">
        <v>17</v>
      </c>
      <c r="C9" s="46">
        <v>1380</v>
      </c>
      <c r="D9" s="24">
        <v>1050</v>
      </c>
      <c r="E9" s="24">
        <v>950</v>
      </c>
      <c r="F9" s="24">
        <v>810</v>
      </c>
      <c r="G9" s="24">
        <v>700</v>
      </c>
      <c r="H9" s="47">
        <f>SUM(C9:G9)</f>
        <v>4890</v>
      </c>
      <c r="I9" s="46">
        <v>1460</v>
      </c>
      <c r="J9" s="24">
        <v>980</v>
      </c>
      <c r="K9" s="24">
        <v>870</v>
      </c>
      <c r="L9" s="24">
        <v>790</v>
      </c>
      <c r="M9" s="24">
        <v>680</v>
      </c>
      <c r="N9" s="43">
        <f>SUM(I9:M9)</f>
        <v>4780</v>
      </c>
      <c r="O9" s="24">
        <v>1400</v>
      </c>
      <c r="P9" s="24">
        <v>1340</v>
      </c>
      <c r="Q9" s="24">
        <v>1240</v>
      </c>
      <c r="R9" s="24">
        <v>530</v>
      </c>
      <c r="S9" s="24">
        <v>430</v>
      </c>
      <c r="T9" s="47">
        <f>SUM(O9:S9)</f>
        <v>4940</v>
      </c>
      <c r="U9" s="77">
        <f>+H9+N9+T9</f>
        <v>14610</v>
      </c>
      <c r="V9" s="50"/>
      <c r="W9" s="1"/>
      <c r="X9" s="111" t="s">
        <v>9</v>
      </c>
      <c r="Y9" s="112"/>
      <c r="Z9" s="113"/>
      <c r="AB9" s="64">
        <f>+H9+N9</f>
        <v>9670</v>
      </c>
    </row>
    <row r="10" spans="1:28" ht="21.75" customHeight="1">
      <c r="A10" s="34">
        <v>2</v>
      </c>
      <c r="B10" s="70" t="s">
        <v>16</v>
      </c>
      <c r="C10" s="46">
        <v>950</v>
      </c>
      <c r="D10" s="24">
        <v>550</v>
      </c>
      <c r="E10" s="24">
        <v>410</v>
      </c>
      <c r="F10" s="24">
        <v>370</v>
      </c>
      <c r="G10" s="24">
        <v>350</v>
      </c>
      <c r="H10" s="47">
        <f>SUM(C10:G10)</f>
        <v>2630</v>
      </c>
      <c r="I10" s="46">
        <v>1420</v>
      </c>
      <c r="J10" s="24">
        <v>1190</v>
      </c>
      <c r="K10" s="24">
        <v>770</v>
      </c>
      <c r="L10" s="24">
        <v>750</v>
      </c>
      <c r="M10" s="24">
        <v>510</v>
      </c>
      <c r="N10" s="43">
        <f>SUM(I10:M10)</f>
        <v>4640</v>
      </c>
      <c r="O10" s="24">
        <v>1380</v>
      </c>
      <c r="P10" s="24">
        <v>1150</v>
      </c>
      <c r="Q10" s="24">
        <v>800</v>
      </c>
      <c r="R10" s="24">
        <v>500</v>
      </c>
      <c r="S10" s="24">
        <v>380</v>
      </c>
      <c r="T10" s="47">
        <f>SUM(O10:S10)</f>
        <v>4210</v>
      </c>
      <c r="U10" s="78">
        <f>+H10+N10+T10</f>
        <v>11480</v>
      </c>
      <c r="V10" s="35"/>
      <c r="W10" s="52"/>
      <c r="X10" s="111" t="s">
        <v>10</v>
      </c>
      <c r="Y10" s="112"/>
      <c r="Z10" s="113"/>
      <c r="AB10" s="65">
        <f aca="true" t="shared" si="0" ref="AB10:AB23">+H10+N10</f>
        <v>7270</v>
      </c>
    </row>
    <row r="11" spans="1:28" ht="21.75" customHeight="1" thickBot="1">
      <c r="A11" s="34">
        <v>3</v>
      </c>
      <c r="B11" s="70" t="s">
        <v>18</v>
      </c>
      <c r="C11" s="46">
        <v>1340</v>
      </c>
      <c r="D11" s="24">
        <v>850</v>
      </c>
      <c r="E11" s="24">
        <v>760</v>
      </c>
      <c r="F11" s="24">
        <v>690</v>
      </c>
      <c r="G11" s="24">
        <v>430</v>
      </c>
      <c r="H11" s="47">
        <f>SUM(C11:G11)</f>
        <v>4070</v>
      </c>
      <c r="I11" s="46">
        <v>1340</v>
      </c>
      <c r="J11" s="24">
        <v>780</v>
      </c>
      <c r="K11" s="24">
        <v>710</v>
      </c>
      <c r="L11" s="24">
        <v>650</v>
      </c>
      <c r="M11" s="24">
        <v>630</v>
      </c>
      <c r="N11" s="43">
        <f>SUM(I11:M11)</f>
        <v>4110</v>
      </c>
      <c r="O11" s="24">
        <v>990</v>
      </c>
      <c r="P11" s="24">
        <v>690</v>
      </c>
      <c r="Q11" s="24">
        <v>290</v>
      </c>
      <c r="R11" s="24">
        <v>200</v>
      </c>
      <c r="S11" s="24">
        <v>80</v>
      </c>
      <c r="T11" s="47">
        <f>SUM(O11:S11)</f>
        <v>2250</v>
      </c>
      <c r="U11" s="78">
        <f>+H11+N11+T11</f>
        <v>10430</v>
      </c>
      <c r="V11" s="35"/>
      <c r="W11" s="1"/>
      <c r="X11" s="98" t="s">
        <v>11</v>
      </c>
      <c r="Y11" s="99"/>
      <c r="Z11" s="100"/>
      <c r="AB11" s="65">
        <f t="shared" si="0"/>
        <v>8180</v>
      </c>
    </row>
    <row r="12" spans="1:28" ht="21.75" customHeight="1">
      <c r="A12" s="34">
        <v>4</v>
      </c>
      <c r="B12" s="70" t="s">
        <v>22</v>
      </c>
      <c r="C12" s="46">
        <v>1420</v>
      </c>
      <c r="D12" s="24">
        <v>1200</v>
      </c>
      <c r="E12" s="24">
        <v>920</v>
      </c>
      <c r="F12" s="24">
        <v>510</v>
      </c>
      <c r="G12" s="24">
        <v>500</v>
      </c>
      <c r="H12" s="47">
        <f>SUM(C12:G12)</f>
        <v>4550</v>
      </c>
      <c r="I12" s="46">
        <v>1130</v>
      </c>
      <c r="J12" s="24">
        <v>760</v>
      </c>
      <c r="K12" s="24">
        <v>540</v>
      </c>
      <c r="L12" s="24">
        <v>500</v>
      </c>
      <c r="M12" s="24">
        <v>440</v>
      </c>
      <c r="N12" s="43">
        <f>SUM(I12:M12)</f>
        <v>3370</v>
      </c>
      <c r="O12" s="24">
        <v>1000</v>
      </c>
      <c r="P12" s="24">
        <v>30</v>
      </c>
      <c r="Q12" s="24">
        <v>10</v>
      </c>
      <c r="R12" s="24">
        <v>10</v>
      </c>
      <c r="S12" s="24">
        <v>0</v>
      </c>
      <c r="T12" s="47">
        <f>SUM(O12:S12)</f>
        <v>1050</v>
      </c>
      <c r="U12" s="78">
        <f>+H12+N12+T12</f>
        <v>8970</v>
      </c>
      <c r="V12" s="35"/>
      <c r="W12" s="1"/>
      <c r="AB12" s="65">
        <f t="shared" si="0"/>
        <v>7920</v>
      </c>
    </row>
    <row r="13" spans="1:28" ht="21.75" customHeight="1">
      <c r="A13" s="34">
        <v>5</v>
      </c>
      <c r="B13" s="70" t="s">
        <v>20</v>
      </c>
      <c r="C13" s="46">
        <v>750</v>
      </c>
      <c r="D13" s="24">
        <v>710</v>
      </c>
      <c r="E13" s="24">
        <v>610</v>
      </c>
      <c r="F13" s="24">
        <v>410</v>
      </c>
      <c r="G13" s="24">
        <v>190</v>
      </c>
      <c r="H13" s="47">
        <f>SUM(C13:G13)</f>
        <v>2670</v>
      </c>
      <c r="I13" s="46">
        <v>880</v>
      </c>
      <c r="J13" s="24">
        <v>750</v>
      </c>
      <c r="K13" s="24">
        <v>220</v>
      </c>
      <c r="L13" s="24">
        <v>210</v>
      </c>
      <c r="M13" s="24">
        <v>210</v>
      </c>
      <c r="N13" s="43">
        <f>SUM(I13:M13)</f>
        <v>2270</v>
      </c>
      <c r="O13" s="24">
        <v>1340</v>
      </c>
      <c r="P13" s="24">
        <v>1320</v>
      </c>
      <c r="Q13" s="24">
        <v>700</v>
      </c>
      <c r="R13" s="24">
        <v>300</v>
      </c>
      <c r="S13" s="24">
        <v>0</v>
      </c>
      <c r="T13" s="47">
        <f>SUM(O13:S13)</f>
        <v>3660</v>
      </c>
      <c r="U13" s="78">
        <f>+H13+N13+T13</f>
        <v>8600</v>
      </c>
      <c r="V13" s="35"/>
      <c r="W13" s="1"/>
      <c r="AB13" s="65">
        <f t="shared" si="0"/>
        <v>4940</v>
      </c>
    </row>
    <row r="14" spans="1:28" ht="21.75" customHeight="1">
      <c r="A14" s="34">
        <v>6</v>
      </c>
      <c r="B14" s="70" t="s">
        <v>24</v>
      </c>
      <c r="C14" s="46">
        <v>600</v>
      </c>
      <c r="D14" s="24">
        <v>560</v>
      </c>
      <c r="E14" s="24">
        <v>150</v>
      </c>
      <c r="F14" s="24">
        <v>30</v>
      </c>
      <c r="G14" s="24">
        <v>0</v>
      </c>
      <c r="H14" s="47">
        <f>SUM(C14:G14)</f>
        <v>1340</v>
      </c>
      <c r="I14" s="46">
        <v>810</v>
      </c>
      <c r="J14" s="24">
        <v>570</v>
      </c>
      <c r="K14" s="24">
        <v>550</v>
      </c>
      <c r="L14" s="24">
        <v>540</v>
      </c>
      <c r="M14" s="24">
        <v>370</v>
      </c>
      <c r="N14" s="43">
        <f>SUM(I14:M14)</f>
        <v>2840</v>
      </c>
      <c r="O14" s="24">
        <v>1040</v>
      </c>
      <c r="P14" s="24">
        <v>910</v>
      </c>
      <c r="Q14" s="24">
        <v>560</v>
      </c>
      <c r="R14" s="24">
        <v>500</v>
      </c>
      <c r="S14" s="24">
        <v>460</v>
      </c>
      <c r="T14" s="47">
        <f>SUM(O14:S14)</f>
        <v>3470</v>
      </c>
      <c r="U14" s="78">
        <f>+H14+N14+T14</f>
        <v>7650</v>
      </c>
      <c r="V14" s="35"/>
      <c r="AB14" s="65">
        <f t="shared" si="0"/>
        <v>4180</v>
      </c>
    </row>
    <row r="15" spans="1:32" ht="21.75" customHeight="1">
      <c r="A15" s="34">
        <v>7</v>
      </c>
      <c r="B15" s="70" t="s">
        <v>21</v>
      </c>
      <c r="C15" s="46">
        <v>1500</v>
      </c>
      <c r="D15" s="24">
        <v>540</v>
      </c>
      <c r="E15" s="24">
        <v>380</v>
      </c>
      <c r="F15" s="24">
        <v>210</v>
      </c>
      <c r="G15" s="24">
        <v>120</v>
      </c>
      <c r="H15" s="47">
        <f>SUM(C15:G15)</f>
        <v>2750</v>
      </c>
      <c r="I15" s="46">
        <v>1150</v>
      </c>
      <c r="J15" s="24">
        <v>810</v>
      </c>
      <c r="K15" s="24">
        <v>700</v>
      </c>
      <c r="L15" s="24">
        <v>390</v>
      </c>
      <c r="M15" s="24">
        <v>370</v>
      </c>
      <c r="N15" s="43">
        <f>SUM(I15:M15)</f>
        <v>3420</v>
      </c>
      <c r="O15" s="24">
        <v>910</v>
      </c>
      <c r="P15" s="24">
        <v>410</v>
      </c>
      <c r="Q15" s="24">
        <v>30</v>
      </c>
      <c r="R15" s="24">
        <v>0</v>
      </c>
      <c r="S15" s="24">
        <v>0</v>
      </c>
      <c r="T15" s="47">
        <f>SUM(O15:S15)</f>
        <v>1350</v>
      </c>
      <c r="U15" s="78">
        <f>+H15+N15+T15</f>
        <v>7520</v>
      </c>
      <c r="V15" s="35"/>
      <c r="AB15" s="65">
        <f t="shared" si="0"/>
        <v>6170</v>
      </c>
      <c r="AF15" s="63"/>
    </row>
    <row r="16" spans="1:28" ht="21.75" customHeight="1">
      <c r="A16" s="67">
        <v>8</v>
      </c>
      <c r="B16" s="70" t="s">
        <v>19</v>
      </c>
      <c r="C16" s="46">
        <v>820</v>
      </c>
      <c r="D16" s="24">
        <v>540</v>
      </c>
      <c r="E16" s="24">
        <v>220</v>
      </c>
      <c r="F16" s="24">
        <v>190</v>
      </c>
      <c r="G16" s="24">
        <v>190</v>
      </c>
      <c r="H16" s="47">
        <f>SUM(C16:G16)</f>
        <v>1960</v>
      </c>
      <c r="I16" s="46">
        <v>820</v>
      </c>
      <c r="J16" s="24">
        <v>800</v>
      </c>
      <c r="K16" s="24">
        <v>610</v>
      </c>
      <c r="L16" s="24">
        <v>530</v>
      </c>
      <c r="M16" s="24">
        <v>440</v>
      </c>
      <c r="N16" s="43">
        <f>SUM(I16:M16)</f>
        <v>3200</v>
      </c>
      <c r="O16" s="24">
        <v>640</v>
      </c>
      <c r="P16" s="24">
        <v>420</v>
      </c>
      <c r="Q16" s="24">
        <v>390</v>
      </c>
      <c r="R16" s="24">
        <v>300</v>
      </c>
      <c r="S16" s="24">
        <v>230</v>
      </c>
      <c r="T16" s="47">
        <f>SUM(O16:S16)</f>
        <v>1980</v>
      </c>
      <c r="U16" s="78">
        <f>+H16+N16+T16</f>
        <v>7140</v>
      </c>
      <c r="V16" s="35"/>
      <c r="AB16" s="65">
        <f t="shared" si="0"/>
        <v>5160</v>
      </c>
    </row>
    <row r="17" spans="1:28" ht="21.75" customHeight="1">
      <c r="A17" s="34">
        <v>9</v>
      </c>
      <c r="B17" s="70" t="s">
        <v>28</v>
      </c>
      <c r="C17" s="46">
        <v>980</v>
      </c>
      <c r="D17" s="24">
        <v>40</v>
      </c>
      <c r="E17" s="24">
        <v>0</v>
      </c>
      <c r="F17" s="24">
        <v>0</v>
      </c>
      <c r="G17" s="24">
        <v>0</v>
      </c>
      <c r="H17" s="47">
        <f>SUM(C17:G17)</f>
        <v>1020</v>
      </c>
      <c r="I17" s="46">
        <v>330</v>
      </c>
      <c r="J17" s="24">
        <v>300</v>
      </c>
      <c r="K17" s="24">
        <v>240</v>
      </c>
      <c r="L17" s="24">
        <v>10</v>
      </c>
      <c r="M17" s="24">
        <v>0</v>
      </c>
      <c r="N17" s="43">
        <f>SUM(I17:M17)</f>
        <v>880</v>
      </c>
      <c r="O17" s="24">
        <v>1130</v>
      </c>
      <c r="P17" s="24">
        <v>1020</v>
      </c>
      <c r="Q17" s="24">
        <v>1010</v>
      </c>
      <c r="R17" s="24">
        <v>910</v>
      </c>
      <c r="S17" s="24">
        <v>900</v>
      </c>
      <c r="T17" s="47">
        <f>SUM(O17:S17)</f>
        <v>4970</v>
      </c>
      <c r="U17" s="78">
        <f>+H17+N17+T17</f>
        <v>6870</v>
      </c>
      <c r="V17" s="35"/>
      <c r="AB17" s="65">
        <f t="shared" si="0"/>
        <v>1900</v>
      </c>
    </row>
    <row r="18" spans="1:28" ht="21.75" customHeight="1">
      <c r="A18" s="34">
        <v>10</v>
      </c>
      <c r="B18" s="70" t="s">
        <v>30</v>
      </c>
      <c r="C18" s="46">
        <v>1230</v>
      </c>
      <c r="D18" s="24">
        <v>1030</v>
      </c>
      <c r="E18" s="24">
        <v>960</v>
      </c>
      <c r="F18" s="24">
        <v>920</v>
      </c>
      <c r="G18" s="24">
        <v>450</v>
      </c>
      <c r="H18" s="47">
        <f>SUM(C18:G18)</f>
        <v>4590</v>
      </c>
      <c r="I18" s="46">
        <v>500</v>
      </c>
      <c r="J18" s="24">
        <v>250</v>
      </c>
      <c r="K18" s="24">
        <v>180</v>
      </c>
      <c r="L18" s="24">
        <v>0</v>
      </c>
      <c r="M18" s="24">
        <v>0</v>
      </c>
      <c r="N18" s="43">
        <f>SUM(I18:M18)</f>
        <v>930</v>
      </c>
      <c r="O18" s="24">
        <v>1050</v>
      </c>
      <c r="P18" s="24">
        <v>0</v>
      </c>
      <c r="Q18" s="24">
        <v>0</v>
      </c>
      <c r="R18" s="24">
        <v>0</v>
      </c>
      <c r="S18" s="24">
        <v>0</v>
      </c>
      <c r="T18" s="47">
        <f>SUM(O18:S18)</f>
        <v>1050</v>
      </c>
      <c r="U18" s="78">
        <f>+H18+N18+T18</f>
        <v>6570</v>
      </c>
      <c r="V18" s="35"/>
      <c r="AB18" s="65">
        <f t="shared" si="0"/>
        <v>5520</v>
      </c>
    </row>
    <row r="19" spans="1:28" ht="21.75" customHeight="1">
      <c r="A19" s="34">
        <v>11</v>
      </c>
      <c r="B19" s="70" t="s">
        <v>31</v>
      </c>
      <c r="C19" s="46">
        <v>520</v>
      </c>
      <c r="D19" s="24">
        <v>390</v>
      </c>
      <c r="E19" s="24">
        <v>50</v>
      </c>
      <c r="F19" s="24">
        <v>10</v>
      </c>
      <c r="G19" s="24">
        <v>0</v>
      </c>
      <c r="H19" s="47">
        <f>SUM(C19:G19)</f>
        <v>970</v>
      </c>
      <c r="I19" s="46">
        <v>940</v>
      </c>
      <c r="J19" s="24">
        <v>930</v>
      </c>
      <c r="K19" s="24">
        <v>450</v>
      </c>
      <c r="L19" s="24">
        <v>210</v>
      </c>
      <c r="M19" s="24">
        <v>190</v>
      </c>
      <c r="N19" s="43">
        <f>SUM(I19:M19)</f>
        <v>2720</v>
      </c>
      <c r="O19" s="24">
        <v>980</v>
      </c>
      <c r="P19" s="24">
        <v>650</v>
      </c>
      <c r="Q19" s="24">
        <v>500</v>
      </c>
      <c r="R19" s="24">
        <v>130</v>
      </c>
      <c r="S19" s="24">
        <v>130</v>
      </c>
      <c r="T19" s="47">
        <f>SUM(O19:S19)</f>
        <v>2390</v>
      </c>
      <c r="U19" s="78">
        <f>+H19+N19+T19</f>
        <v>6080</v>
      </c>
      <c r="V19" s="35"/>
      <c r="AB19" s="65">
        <f t="shared" si="0"/>
        <v>3690</v>
      </c>
    </row>
    <row r="20" spans="1:28" ht="21.75" customHeight="1">
      <c r="A20" s="34">
        <v>12</v>
      </c>
      <c r="B20" s="70" t="s">
        <v>26</v>
      </c>
      <c r="C20" s="46">
        <v>1380</v>
      </c>
      <c r="D20" s="24">
        <v>270</v>
      </c>
      <c r="E20" s="24">
        <v>180</v>
      </c>
      <c r="F20" s="24">
        <v>0</v>
      </c>
      <c r="G20" s="24">
        <v>0</v>
      </c>
      <c r="H20" s="47">
        <f>SUM(C20:G20)</f>
        <v>1830</v>
      </c>
      <c r="I20" s="46">
        <v>370</v>
      </c>
      <c r="J20" s="24">
        <v>340</v>
      </c>
      <c r="K20" s="24">
        <v>110</v>
      </c>
      <c r="L20" s="24">
        <v>0</v>
      </c>
      <c r="M20" s="24">
        <v>0</v>
      </c>
      <c r="N20" s="43">
        <f>SUM(I20:M20)</f>
        <v>820</v>
      </c>
      <c r="O20" s="24">
        <v>700</v>
      </c>
      <c r="P20" s="24">
        <v>10</v>
      </c>
      <c r="Q20" s="24">
        <v>0</v>
      </c>
      <c r="R20" s="24">
        <v>0</v>
      </c>
      <c r="S20" s="24">
        <v>0</v>
      </c>
      <c r="T20" s="47">
        <f>SUM(O20:S20)</f>
        <v>710</v>
      </c>
      <c r="U20" s="78">
        <f>+H20+N20+T20</f>
        <v>3360</v>
      </c>
      <c r="V20" s="35"/>
      <c r="AB20" s="65">
        <f t="shared" si="0"/>
        <v>2650</v>
      </c>
    </row>
    <row r="21" spans="1:28" ht="21.75" customHeight="1">
      <c r="A21" s="34">
        <v>13</v>
      </c>
      <c r="B21" s="70" t="s">
        <v>23</v>
      </c>
      <c r="C21" s="46">
        <v>780</v>
      </c>
      <c r="D21" s="24">
        <v>650</v>
      </c>
      <c r="E21" s="24">
        <v>570</v>
      </c>
      <c r="F21" s="24">
        <v>460</v>
      </c>
      <c r="G21" s="24">
        <v>310</v>
      </c>
      <c r="H21" s="47">
        <f>SUM(C21:G21)</f>
        <v>2770</v>
      </c>
      <c r="I21" s="46">
        <v>300</v>
      </c>
      <c r="J21" s="24">
        <v>90</v>
      </c>
      <c r="K21" s="24">
        <v>10</v>
      </c>
      <c r="L21" s="24">
        <v>10</v>
      </c>
      <c r="M21" s="24">
        <v>0</v>
      </c>
      <c r="N21" s="43">
        <f>SUM(I21:M21)</f>
        <v>410</v>
      </c>
      <c r="O21" s="24">
        <v>170</v>
      </c>
      <c r="P21" s="24">
        <v>0</v>
      </c>
      <c r="Q21" s="24">
        <v>0</v>
      </c>
      <c r="R21" s="24">
        <v>0</v>
      </c>
      <c r="S21" s="24">
        <v>0</v>
      </c>
      <c r="T21" s="47">
        <f>SUM(O21:S21)</f>
        <v>170</v>
      </c>
      <c r="U21" s="78">
        <f>+H21+N21+T21</f>
        <v>3350</v>
      </c>
      <c r="V21" s="35"/>
      <c r="AB21" s="65">
        <f t="shared" si="0"/>
        <v>3180</v>
      </c>
    </row>
    <row r="22" spans="1:28" ht="21.75" customHeight="1">
      <c r="A22" s="34">
        <v>14</v>
      </c>
      <c r="B22" s="70" t="s">
        <v>27</v>
      </c>
      <c r="C22" s="46">
        <v>260</v>
      </c>
      <c r="D22" s="24">
        <v>180</v>
      </c>
      <c r="E22" s="24">
        <v>0</v>
      </c>
      <c r="F22" s="24">
        <v>0</v>
      </c>
      <c r="G22" s="24">
        <v>0</v>
      </c>
      <c r="H22" s="47">
        <f>SUM(C22:G22)</f>
        <v>440</v>
      </c>
      <c r="I22" s="46">
        <v>300</v>
      </c>
      <c r="J22" s="24">
        <v>200</v>
      </c>
      <c r="K22" s="24">
        <v>90</v>
      </c>
      <c r="L22" s="24">
        <v>0</v>
      </c>
      <c r="M22" s="24">
        <v>0</v>
      </c>
      <c r="N22" s="43">
        <f>SUM(I22:M22)</f>
        <v>590</v>
      </c>
      <c r="O22" s="24">
        <v>800</v>
      </c>
      <c r="P22" s="24">
        <v>680</v>
      </c>
      <c r="Q22" s="24">
        <v>410</v>
      </c>
      <c r="R22" s="24">
        <v>100</v>
      </c>
      <c r="S22" s="24">
        <v>50</v>
      </c>
      <c r="T22" s="47">
        <f>SUM(O22:S22)</f>
        <v>2040</v>
      </c>
      <c r="U22" s="78">
        <f>+H22+N22+T22</f>
        <v>3070</v>
      </c>
      <c r="V22" s="35"/>
      <c r="AB22" s="65">
        <f t="shared" si="0"/>
        <v>1030</v>
      </c>
    </row>
    <row r="23" spans="1:38" ht="21.75" customHeight="1" thickBot="1">
      <c r="A23" s="54">
        <v>15</v>
      </c>
      <c r="B23" s="72" t="s">
        <v>25</v>
      </c>
      <c r="C23" s="55">
        <v>150</v>
      </c>
      <c r="D23" s="56">
        <v>110</v>
      </c>
      <c r="E23" s="56">
        <v>20</v>
      </c>
      <c r="F23" s="56">
        <v>20</v>
      </c>
      <c r="G23" s="56">
        <v>20</v>
      </c>
      <c r="H23" s="57">
        <f>SUM(C23:G23)</f>
        <v>320</v>
      </c>
      <c r="I23" s="55">
        <v>120</v>
      </c>
      <c r="J23" s="56">
        <v>30</v>
      </c>
      <c r="K23" s="56">
        <v>20</v>
      </c>
      <c r="L23" s="56">
        <v>0</v>
      </c>
      <c r="M23" s="56">
        <v>0</v>
      </c>
      <c r="N23" s="58">
        <f>SUM(I23:M23)</f>
        <v>170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7">
        <f>SUM(O23:S23)</f>
        <v>0</v>
      </c>
      <c r="U23" s="79">
        <f>+H23+N23+T23</f>
        <v>490</v>
      </c>
      <c r="V23" s="59"/>
      <c r="AB23" s="66">
        <f t="shared" si="0"/>
        <v>490</v>
      </c>
      <c r="AL23" t="s">
        <v>6</v>
      </c>
    </row>
    <row r="24" spans="9:13" ht="21.75" customHeight="1">
      <c r="I24">
        <v>0</v>
      </c>
      <c r="J24">
        <v>0</v>
      </c>
      <c r="K24">
        <v>0</v>
      </c>
      <c r="L24">
        <v>0</v>
      </c>
      <c r="M24">
        <v>0</v>
      </c>
    </row>
    <row r="25" ht="21.75" customHeight="1">
      <c r="B25" s="1"/>
    </row>
    <row r="26" ht="21.75" customHeight="1">
      <c r="H26" t="s">
        <v>6</v>
      </c>
    </row>
    <row r="27" ht="18" customHeight="1">
      <c r="M27" s="26"/>
    </row>
    <row r="28" ht="18" customHeight="1"/>
  </sheetData>
  <sheetProtection sheet="1" objects="1" scenarios="1"/>
  <mergeCells count="15">
    <mergeCell ref="C2:T2"/>
    <mergeCell ref="A5:G5"/>
    <mergeCell ref="H5:K5"/>
    <mergeCell ref="L5:U5"/>
    <mergeCell ref="C4:G4"/>
    <mergeCell ref="X11:Z11"/>
    <mergeCell ref="C7:H7"/>
    <mergeCell ref="P4:Q4"/>
    <mergeCell ref="I7:N7"/>
    <mergeCell ref="O7:T7"/>
    <mergeCell ref="I4:N4"/>
    <mergeCell ref="U8:V8"/>
    <mergeCell ref="X8:Z8"/>
    <mergeCell ref="X9:Z9"/>
    <mergeCell ref="X10:Z10"/>
  </mergeCells>
  <conditionalFormatting sqref="C11:V11 C13:V13">
    <cfRule type="expression" priority="1" dxfId="2" stopIfTrue="1">
      <formula>$A$11=3</formula>
    </cfRule>
  </conditionalFormatting>
  <conditionalFormatting sqref="B12:V12 B18:V18 B20:V20 B22:V22 B14:V14 C16:V16">
    <cfRule type="expression" priority="2" dxfId="3" stopIfTrue="1">
      <formula>$A$10=2</formula>
    </cfRule>
  </conditionalFormatting>
  <conditionalFormatting sqref="A9">
    <cfRule type="expression" priority="3" dxfId="0" stopIfTrue="1">
      <formula>A9=1</formula>
    </cfRule>
  </conditionalFormatting>
  <conditionalFormatting sqref="A10">
    <cfRule type="expression" priority="4" dxfId="3" stopIfTrue="1">
      <formula>A10=2</formula>
    </cfRule>
  </conditionalFormatting>
  <conditionalFormatting sqref="D10">
    <cfRule type="expression" priority="5" dxfId="3" stopIfTrue="1">
      <formula>A10=2</formula>
    </cfRule>
  </conditionalFormatting>
  <conditionalFormatting sqref="E10">
    <cfRule type="expression" priority="6" dxfId="3" stopIfTrue="1">
      <formula>A10=2</formula>
    </cfRule>
  </conditionalFormatting>
  <conditionalFormatting sqref="F10">
    <cfRule type="expression" priority="7" dxfId="3" stopIfTrue="1">
      <formula>A10=2</formula>
    </cfRule>
  </conditionalFormatting>
  <conditionalFormatting sqref="G10">
    <cfRule type="expression" priority="8" dxfId="3" stopIfTrue="1">
      <formula>A10=2</formula>
    </cfRule>
  </conditionalFormatting>
  <conditionalFormatting sqref="H10">
    <cfRule type="expression" priority="9" dxfId="3" stopIfTrue="1">
      <formula>A10=2</formula>
    </cfRule>
  </conditionalFormatting>
  <conditionalFormatting sqref="I10">
    <cfRule type="expression" priority="10" dxfId="3" stopIfTrue="1">
      <formula>A10=2</formula>
    </cfRule>
  </conditionalFormatting>
  <conditionalFormatting sqref="J10">
    <cfRule type="expression" priority="11" dxfId="3" stopIfTrue="1">
      <formula>A10=2</formula>
    </cfRule>
  </conditionalFormatting>
  <conditionalFormatting sqref="K10">
    <cfRule type="expression" priority="12" dxfId="3" stopIfTrue="1">
      <formula>A10=2</formula>
    </cfRule>
  </conditionalFormatting>
  <conditionalFormatting sqref="L10">
    <cfRule type="expression" priority="13" dxfId="3" stopIfTrue="1">
      <formula>A10=2</formula>
    </cfRule>
  </conditionalFormatting>
  <conditionalFormatting sqref="M10">
    <cfRule type="expression" priority="14" dxfId="3" stopIfTrue="1">
      <formula>A10=2</formula>
    </cfRule>
  </conditionalFormatting>
  <conditionalFormatting sqref="N10">
    <cfRule type="expression" priority="15" dxfId="3" stopIfTrue="1">
      <formula>A10=2</formula>
    </cfRule>
  </conditionalFormatting>
  <conditionalFormatting sqref="O10">
    <cfRule type="expression" priority="16" dxfId="3" stopIfTrue="1">
      <formula>A10=2</formula>
    </cfRule>
  </conditionalFormatting>
  <conditionalFormatting sqref="P10">
    <cfRule type="expression" priority="17" dxfId="3" stopIfTrue="1">
      <formula>A10=2</formula>
    </cfRule>
  </conditionalFormatting>
  <conditionalFormatting sqref="Q10">
    <cfRule type="expression" priority="18" dxfId="3" stopIfTrue="1">
      <formula>A10=2</formula>
    </cfRule>
  </conditionalFormatting>
  <conditionalFormatting sqref="R10">
    <cfRule type="expression" priority="19" dxfId="3" stopIfTrue="1">
      <formula>A10=2</formula>
    </cfRule>
  </conditionalFormatting>
  <conditionalFormatting sqref="S10">
    <cfRule type="expression" priority="20" dxfId="3" stopIfTrue="1">
      <formula>A10=2</formula>
    </cfRule>
  </conditionalFormatting>
  <conditionalFormatting sqref="T10">
    <cfRule type="expression" priority="21" dxfId="3" stopIfTrue="1">
      <formula>A10=2</formula>
    </cfRule>
  </conditionalFormatting>
  <conditionalFormatting sqref="V10">
    <cfRule type="expression" priority="22" dxfId="3" stopIfTrue="1">
      <formula>A10=2</formula>
    </cfRule>
  </conditionalFormatting>
  <conditionalFormatting sqref="A18 A12 A20 A14 A22">
    <cfRule type="expression" priority="23" dxfId="3" stopIfTrue="1">
      <formula>$A$10=2</formula>
    </cfRule>
  </conditionalFormatting>
  <conditionalFormatting sqref="A11 A13">
    <cfRule type="expression" priority="24" dxfId="2" stopIfTrue="1">
      <formula>$A$11=3</formula>
    </cfRule>
  </conditionalFormatting>
  <conditionalFormatting sqref="A23:V23 A19:V19 A21:V21 A15:B15 D15:V15">
    <cfRule type="expression" priority="25" dxfId="0" stopIfTrue="1">
      <formula>$A$11=3</formula>
    </cfRule>
  </conditionalFormatting>
  <conditionalFormatting sqref="A17:V17">
    <cfRule type="expression" priority="26" dxfId="0" stopIfTrue="1">
      <formula>$A$10=2</formula>
    </cfRule>
  </conditionalFormatting>
  <conditionalFormatting sqref="A16">
    <cfRule type="expression" priority="27" dxfId="3" stopIfTrue="1">
      <formula>A10=2</formula>
    </cfRule>
  </conditionalFormatting>
  <conditionalFormatting sqref="B16">
    <cfRule type="expression" priority="28" dxfId="3" stopIfTrue="1">
      <formula>A10=2</formula>
    </cfRule>
  </conditionalFormatting>
  <conditionalFormatting sqref="U10">
    <cfRule type="expression" priority="29" dxfId="3" stopIfTrue="1">
      <formula>A10=2</formula>
    </cfRule>
  </conditionalFormatting>
  <conditionalFormatting sqref="C10">
    <cfRule type="expression" priority="30" dxfId="3" stopIfTrue="1">
      <formula>A10=2</formula>
    </cfRule>
  </conditionalFormatting>
  <conditionalFormatting sqref="C15">
    <cfRule type="expression" priority="31" dxfId="0" stopIfTrue="1">
      <formula>$A$11=3</formula>
    </cfRule>
  </conditionalFormatting>
  <conditionalFormatting sqref="B9">
    <cfRule type="expression" priority="32" dxfId="0" stopIfTrue="1">
      <formula>A9=1</formula>
    </cfRule>
  </conditionalFormatting>
  <conditionalFormatting sqref="B11">
    <cfRule type="expression" priority="33" dxfId="2" stopIfTrue="1">
      <formula>$A$11=3</formula>
    </cfRule>
  </conditionalFormatting>
  <conditionalFormatting sqref="B10">
    <cfRule type="expression" priority="34" dxfId="3" stopIfTrue="1">
      <formula>A10=2</formula>
    </cfRule>
  </conditionalFormatting>
  <conditionalFormatting sqref="C9">
    <cfRule type="expression" priority="35" dxfId="0" stopIfTrue="1">
      <formula>A9=1</formula>
    </cfRule>
  </conditionalFormatting>
  <conditionalFormatting sqref="D9">
    <cfRule type="expression" priority="36" dxfId="0" stopIfTrue="1">
      <formula>A9=1</formula>
    </cfRule>
  </conditionalFormatting>
  <conditionalFormatting sqref="E9">
    <cfRule type="expression" priority="37" dxfId="0" stopIfTrue="1">
      <formula>A9=1</formula>
    </cfRule>
  </conditionalFormatting>
  <conditionalFormatting sqref="F9">
    <cfRule type="expression" priority="38" dxfId="0" stopIfTrue="1">
      <formula>A9=1</formula>
    </cfRule>
  </conditionalFormatting>
  <conditionalFormatting sqref="G9">
    <cfRule type="expression" priority="39" dxfId="0" stopIfTrue="1">
      <formula>A9=1</formula>
    </cfRule>
  </conditionalFormatting>
  <conditionalFormatting sqref="H9">
    <cfRule type="expression" priority="40" dxfId="0" stopIfTrue="1">
      <formula>A9=1</formula>
    </cfRule>
  </conditionalFormatting>
  <conditionalFormatting sqref="I9">
    <cfRule type="expression" priority="41" dxfId="0" stopIfTrue="1">
      <formula>A9=1</formula>
    </cfRule>
  </conditionalFormatting>
  <conditionalFormatting sqref="J9">
    <cfRule type="expression" priority="42" dxfId="0" stopIfTrue="1">
      <formula>A9=1</formula>
    </cfRule>
  </conditionalFormatting>
  <conditionalFormatting sqref="K9">
    <cfRule type="expression" priority="43" dxfId="0" stopIfTrue="1">
      <formula>A9=1</formula>
    </cfRule>
  </conditionalFormatting>
  <conditionalFormatting sqref="L9">
    <cfRule type="expression" priority="44" dxfId="0" stopIfTrue="1">
      <formula>A9=1</formula>
    </cfRule>
  </conditionalFormatting>
  <conditionalFormatting sqref="M9">
    <cfRule type="expression" priority="45" dxfId="0" stopIfTrue="1">
      <formula>A9=1</formula>
    </cfRule>
  </conditionalFormatting>
  <conditionalFormatting sqref="N9">
    <cfRule type="expression" priority="46" dxfId="0" stopIfTrue="1">
      <formula>A9=1</formula>
    </cfRule>
  </conditionalFormatting>
  <conditionalFormatting sqref="O9">
    <cfRule type="expression" priority="47" dxfId="0" stopIfTrue="1">
      <formula>A9=1</formula>
    </cfRule>
  </conditionalFormatting>
  <conditionalFormatting sqref="P9">
    <cfRule type="expression" priority="48" dxfId="0" stopIfTrue="1">
      <formula>A9=1</formula>
    </cfRule>
  </conditionalFormatting>
  <conditionalFormatting sqref="Q9">
    <cfRule type="expression" priority="49" dxfId="0" stopIfTrue="1">
      <formula>A9=1</formula>
    </cfRule>
  </conditionalFormatting>
  <conditionalFormatting sqref="R9">
    <cfRule type="expression" priority="50" dxfId="0" stopIfTrue="1">
      <formula>A9=1</formula>
    </cfRule>
  </conditionalFormatting>
  <conditionalFormatting sqref="S9">
    <cfRule type="expression" priority="51" dxfId="0" stopIfTrue="1">
      <formula>A9=1</formula>
    </cfRule>
  </conditionalFormatting>
  <conditionalFormatting sqref="T9">
    <cfRule type="expression" priority="52" dxfId="0" stopIfTrue="1">
      <formula>A9=1</formula>
    </cfRule>
  </conditionalFormatting>
  <conditionalFormatting sqref="V9">
    <cfRule type="expression" priority="53" dxfId="0" stopIfTrue="1">
      <formula>A9=1</formula>
    </cfRule>
  </conditionalFormatting>
  <conditionalFormatting sqref="U9">
    <cfRule type="expression" priority="54" dxfId="0" stopIfTrue="1">
      <formula>A9=1</formula>
    </cfRule>
  </conditionalFormatting>
  <conditionalFormatting sqref="B13">
    <cfRule type="expression" priority="55" dxfId="2" stopIfTrue="1">
      <formula>A9=1</formula>
    </cfRule>
  </conditionalFormatting>
  <printOptions horizontalCentered="1" verticalCentered="1"/>
  <pageMargins left="0.2755905511811024" right="0.4724409448818898" top="0.11811023622047245" bottom="0.15748031496062992" header="0.11811023622047245" footer="0.15748031496062992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X23"/>
  <sheetViews>
    <sheetView showGridLines="0" showZeros="0" zoomScalePageLayoutView="0" workbookViewId="0" topLeftCell="A4">
      <selection activeCell="B9" sqref="B9:V23"/>
    </sheetView>
  </sheetViews>
  <sheetFormatPr defaultColWidth="11.421875" defaultRowHeight="12.75"/>
  <cols>
    <col min="1" max="1" width="3.421875" style="0" customWidth="1"/>
    <col min="2" max="2" width="22.7109375" style="0" customWidth="1"/>
    <col min="3" max="7" width="4.7109375" style="0" customWidth="1"/>
    <col min="8" max="8" width="5.7109375" style="0" customWidth="1"/>
    <col min="9" max="13" width="4.7109375" style="0" customWidth="1"/>
    <col min="14" max="14" width="5.7109375" style="0" customWidth="1"/>
    <col min="15" max="19" width="4.7109375" style="0" customWidth="1"/>
    <col min="20" max="20" width="5.7109375" style="0" customWidth="1"/>
    <col min="21" max="21" width="10.7109375" style="0" customWidth="1"/>
    <col min="22" max="22" width="1.7109375" style="0" customWidth="1"/>
    <col min="23" max="23" width="12.7109375" style="0" customWidth="1"/>
    <col min="24" max="36" width="6.57421875" style="0" customWidth="1"/>
  </cols>
  <sheetData>
    <row r="1" ht="12.75" customHeight="1"/>
    <row r="2" spans="3:24" ht="28.5" customHeight="1">
      <c r="C2" s="114" t="s">
        <v>33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W2" s="2"/>
      <c r="X2" s="2"/>
    </row>
    <row r="3" spans="23:24" ht="18" customHeight="1">
      <c r="W3" s="2"/>
      <c r="X3" s="2"/>
    </row>
    <row r="4" spans="8:17" ht="18" customHeight="1">
      <c r="H4" s="13">
        <f>'BRUT.Messieurs'!H4</f>
        <v>0</v>
      </c>
      <c r="I4" s="120" t="s">
        <v>13</v>
      </c>
      <c r="J4" s="120"/>
      <c r="K4" s="120"/>
      <c r="L4" s="120"/>
      <c r="M4" s="120"/>
      <c r="N4" s="120"/>
      <c r="P4" s="103" t="s">
        <v>6</v>
      </c>
      <c r="Q4" s="103"/>
    </row>
    <row r="5" spans="1:24" ht="18" customHeight="1">
      <c r="A5" s="119" t="str">
        <f>'BRUT.Messieurs'!A5</f>
        <v>Dernière compétition : Salives / Val de Sorne</v>
      </c>
      <c r="B5" s="119"/>
      <c r="C5" s="119"/>
      <c r="D5" s="119"/>
      <c r="E5" s="119"/>
      <c r="F5" s="119"/>
      <c r="G5" s="119"/>
      <c r="H5" s="118">
        <f>'BRUT.Messieurs'!H5</f>
        <v>42649</v>
      </c>
      <c r="I5" s="118"/>
      <c r="J5" s="118"/>
      <c r="K5" s="118"/>
      <c r="L5" s="115" t="str">
        <f>'BRUT.Messieurs'!L5</f>
        <v>Compétitions jouées : 15/15</v>
      </c>
      <c r="M5" s="115"/>
      <c r="N5" s="115"/>
      <c r="O5" s="115"/>
      <c r="P5" s="115"/>
      <c r="Q5" s="119"/>
      <c r="R5" s="119"/>
      <c r="S5" s="119"/>
      <c r="T5" s="119"/>
      <c r="U5" s="119"/>
      <c r="W5" s="4"/>
      <c r="X5" s="4"/>
    </row>
    <row r="6" ht="18" customHeight="1" thickBot="1">
      <c r="B6" t="s">
        <v>6</v>
      </c>
    </row>
    <row r="7" spans="3:20" ht="21.75" customHeight="1" thickBot="1" thickTop="1">
      <c r="C7" s="101" t="s">
        <v>3</v>
      </c>
      <c r="D7" s="102"/>
      <c r="E7" s="102"/>
      <c r="F7" s="102"/>
      <c r="G7" s="102"/>
      <c r="H7" s="102"/>
      <c r="I7" s="101" t="s">
        <v>4</v>
      </c>
      <c r="J7" s="102"/>
      <c r="K7" s="102"/>
      <c r="L7" s="102"/>
      <c r="M7" s="102"/>
      <c r="N7" s="104"/>
      <c r="O7" s="102" t="s">
        <v>5</v>
      </c>
      <c r="P7" s="102"/>
      <c r="Q7" s="102"/>
      <c r="R7" s="102"/>
      <c r="S7" s="102"/>
      <c r="T7" s="104"/>
    </row>
    <row r="8" spans="1:22" ht="21.75" customHeight="1" thickBot="1" thickTop="1">
      <c r="A8" s="37" t="s">
        <v>1</v>
      </c>
      <c r="B8" s="44" t="s">
        <v>2</v>
      </c>
      <c r="C8" s="45">
        <v>1</v>
      </c>
      <c r="D8" s="38">
        <v>2</v>
      </c>
      <c r="E8" s="38">
        <v>3</v>
      </c>
      <c r="F8" s="38">
        <v>4</v>
      </c>
      <c r="G8" s="40">
        <v>5</v>
      </c>
      <c r="H8" s="39" t="s">
        <v>7</v>
      </c>
      <c r="I8" s="45">
        <v>1</v>
      </c>
      <c r="J8" s="38">
        <v>2</v>
      </c>
      <c r="K8" s="38">
        <v>3</v>
      </c>
      <c r="L8" s="38">
        <v>4</v>
      </c>
      <c r="M8" s="40">
        <v>5</v>
      </c>
      <c r="N8" s="42" t="s">
        <v>7</v>
      </c>
      <c r="O8" s="41">
        <v>1</v>
      </c>
      <c r="P8" s="38">
        <v>2</v>
      </c>
      <c r="Q8" s="38">
        <v>3</v>
      </c>
      <c r="R8" s="38">
        <v>4</v>
      </c>
      <c r="S8" s="40">
        <v>5</v>
      </c>
      <c r="T8" s="48" t="s">
        <v>7</v>
      </c>
      <c r="U8" s="106" t="s">
        <v>0</v>
      </c>
      <c r="V8" s="107"/>
    </row>
    <row r="9" spans="1:23" ht="21.75" customHeight="1" thickTop="1">
      <c r="A9" s="36">
        <v>1</v>
      </c>
      <c r="B9" s="70" t="s">
        <v>17</v>
      </c>
      <c r="C9" s="46">
        <v>1010</v>
      </c>
      <c r="D9" s="24">
        <v>920</v>
      </c>
      <c r="E9" s="24">
        <v>900</v>
      </c>
      <c r="F9" s="24">
        <v>820</v>
      </c>
      <c r="G9" s="24">
        <v>770</v>
      </c>
      <c r="H9" s="47">
        <f>SUM(C9:G9)</f>
        <v>4420</v>
      </c>
      <c r="I9" s="46">
        <v>1380</v>
      </c>
      <c r="J9" s="24">
        <v>1080</v>
      </c>
      <c r="K9" s="24">
        <v>970</v>
      </c>
      <c r="L9" s="24">
        <v>790</v>
      </c>
      <c r="M9" s="24">
        <v>680</v>
      </c>
      <c r="N9" s="43">
        <f>SUM(I9:M9)</f>
        <v>4900</v>
      </c>
      <c r="O9" s="24">
        <v>1210</v>
      </c>
      <c r="P9" s="24">
        <v>1010</v>
      </c>
      <c r="Q9" s="24">
        <v>930</v>
      </c>
      <c r="R9" s="24">
        <v>910</v>
      </c>
      <c r="S9" s="24">
        <v>880</v>
      </c>
      <c r="T9" s="47">
        <f>SUM(O9:S9)</f>
        <v>4940</v>
      </c>
      <c r="U9" s="77">
        <f>+H9+N9+T9</f>
        <v>14260</v>
      </c>
      <c r="V9" s="50"/>
      <c r="W9" s="1"/>
    </row>
    <row r="10" spans="1:23" ht="21.75" customHeight="1">
      <c r="A10" s="34">
        <v>2</v>
      </c>
      <c r="B10" s="70" t="s">
        <v>18</v>
      </c>
      <c r="C10" s="46">
        <v>1110</v>
      </c>
      <c r="D10" s="24">
        <v>970</v>
      </c>
      <c r="E10" s="24">
        <v>910</v>
      </c>
      <c r="F10" s="24">
        <v>790</v>
      </c>
      <c r="G10" s="24">
        <v>750</v>
      </c>
      <c r="H10" s="47">
        <f>SUM(C10:G10)</f>
        <v>4530</v>
      </c>
      <c r="I10" s="46">
        <v>1280</v>
      </c>
      <c r="J10" s="24">
        <v>1080</v>
      </c>
      <c r="K10" s="24">
        <v>710</v>
      </c>
      <c r="L10" s="24">
        <v>680</v>
      </c>
      <c r="M10" s="24">
        <v>680</v>
      </c>
      <c r="N10" s="43">
        <f>SUM(I10:M10)</f>
        <v>4430</v>
      </c>
      <c r="O10" s="24">
        <v>1150</v>
      </c>
      <c r="P10" s="24">
        <v>1010</v>
      </c>
      <c r="Q10" s="24">
        <v>700</v>
      </c>
      <c r="R10" s="24">
        <v>640</v>
      </c>
      <c r="S10" s="24">
        <v>140</v>
      </c>
      <c r="T10" s="47">
        <f>SUM(O10:S10)</f>
        <v>3640</v>
      </c>
      <c r="U10" s="78">
        <f>+H10+N10+T10</f>
        <v>12600</v>
      </c>
      <c r="V10" s="35"/>
      <c r="W10" s="1"/>
    </row>
    <row r="11" spans="1:23" ht="21.75" customHeight="1">
      <c r="A11" s="34">
        <v>3</v>
      </c>
      <c r="B11" s="70" t="s">
        <v>16</v>
      </c>
      <c r="C11" s="46">
        <v>730</v>
      </c>
      <c r="D11" s="24">
        <v>650</v>
      </c>
      <c r="E11" s="24">
        <v>530</v>
      </c>
      <c r="F11" s="24">
        <v>520</v>
      </c>
      <c r="G11" s="24">
        <v>520</v>
      </c>
      <c r="H11" s="47">
        <f>SUM(C11:G11)</f>
        <v>2950</v>
      </c>
      <c r="I11" s="46">
        <v>1260</v>
      </c>
      <c r="J11" s="24">
        <v>1150</v>
      </c>
      <c r="K11" s="24">
        <v>800</v>
      </c>
      <c r="L11" s="24">
        <v>730</v>
      </c>
      <c r="M11" s="24">
        <v>590</v>
      </c>
      <c r="N11" s="43">
        <f>SUM(I11:M11)</f>
        <v>4530</v>
      </c>
      <c r="O11" s="24">
        <v>1180</v>
      </c>
      <c r="P11" s="24">
        <v>1040</v>
      </c>
      <c r="Q11" s="24">
        <v>620</v>
      </c>
      <c r="R11" s="24">
        <v>510</v>
      </c>
      <c r="S11" s="24">
        <v>440</v>
      </c>
      <c r="T11" s="47">
        <f>SUM(O11:S11)</f>
        <v>3790</v>
      </c>
      <c r="U11" s="78">
        <f>+H11+N11+T11</f>
        <v>11270</v>
      </c>
      <c r="V11" s="35"/>
      <c r="W11" s="1"/>
    </row>
    <row r="12" spans="1:23" ht="21.75" customHeight="1">
      <c r="A12" s="34">
        <v>4</v>
      </c>
      <c r="B12" s="70" t="s">
        <v>19</v>
      </c>
      <c r="C12" s="46">
        <v>810</v>
      </c>
      <c r="D12" s="24">
        <v>660</v>
      </c>
      <c r="E12" s="24">
        <v>560</v>
      </c>
      <c r="F12" s="24">
        <v>420</v>
      </c>
      <c r="G12" s="24">
        <v>380</v>
      </c>
      <c r="H12" s="47">
        <f>SUM(C12:G12)</f>
        <v>2830</v>
      </c>
      <c r="I12" s="46">
        <v>750</v>
      </c>
      <c r="J12" s="24">
        <v>740</v>
      </c>
      <c r="K12" s="24">
        <v>720</v>
      </c>
      <c r="L12" s="24">
        <v>670</v>
      </c>
      <c r="M12" s="24">
        <v>450</v>
      </c>
      <c r="N12" s="43">
        <f>SUM(I12:M12)</f>
        <v>3330</v>
      </c>
      <c r="O12" s="24">
        <v>810</v>
      </c>
      <c r="P12" s="24">
        <v>670</v>
      </c>
      <c r="Q12" s="24">
        <v>560</v>
      </c>
      <c r="R12" s="24">
        <v>430</v>
      </c>
      <c r="S12" s="24">
        <v>430</v>
      </c>
      <c r="T12" s="47">
        <f>SUM(O12:S12)</f>
        <v>2900</v>
      </c>
      <c r="U12" s="78">
        <f>+H12+N12+T12</f>
        <v>9060</v>
      </c>
      <c r="V12" s="35"/>
      <c r="W12" s="1"/>
    </row>
    <row r="13" spans="1:23" ht="21.75" customHeight="1">
      <c r="A13" s="34">
        <v>5</v>
      </c>
      <c r="B13" s="70" t="s">
        <v>24</v>
      </c>
      <c r="C13" s="46">
        <v>710</v>
      </c>
      <c r="D13" s="24">
        <v>670</v>
      </c>
      <c r="E13" s="24">
        <v>170</v>
      </c>
      <c r="F13" s="24">
        <v>30</v>
      </c>
      <c r="G13" s="24">
        <v>0</v>
      </c>
      <c r="H13" s="47">
        <f>SUM(C13:G13)</f>
        <v>1580</v>
      </c>
      <c r="I13" s="46">
        <v>860</v>
      </c>
      <c r="J13" s="24">
        <v>700</v>
      </c>
      <c r="K13" s="24">
        <v>510</v>
      </c>
      <c r="L13" s="24">
        <v>440</v>
      </c>
      <c r="M13" s="24">
        <v>180</v>
      </c>
      <c r="N13" s="43">
        <f>SUM(I13:M13)</f>
        <v>2690</v>
      </c>
      <c r="O13" s="24">
        <v>1190</v>
      </c>
      <c r="P13" s="24">
        <v>1130</v>
      </c>
      <c r="Q13" s="24">
        <v>990</v>
      </c>
      <c r="R13" s="24">
        <v>640</v>
      </c>
      <c r="S13" s="24">
        <v>340</v>
      </c>
      <c r="T13" s="47">
        <f>SUM(O13:S13)</f>
        <v>4290</v>
      </c>
      <c r="U13" s="78">
        <f>+H13+N13+T13</f>
        <v>8560</v>
      </c>
      <c r="V13" s="35"/>
      <c r="W13" s="1"/>
    </row>
    <row r="14" spans="1:23" ht="21.75" customHeight="1">
      <c r="A14" s="34">
        <v>6</v>
      </c>
      <c r="B14" s="70" t="s">
        <v>20</v>
      </c>
      <c r="C14" s="46">
        <v>830</v>
      </c>
      <c r="D14" s="24">
        <v>720</v>
      </c>
      <c r="E14" s="24">
        <v>520</v>
      </c>
      <c r="F14" s="24">
        <v>190</v>
      </c>
      <c r="G14" s="24">
        <v>30</v>
      </c>
      <c r="H14" s="47">
        <f>SUM(C14:G14)</f>
        <v>2290</v>
      </c>
      <c r="I14" s="46">
        <v>1110</v>
      </c>
      <c r="J14" s="24">
        <v>970</v>
      </c>
      <c r="K14" s="24">
        <v>310</v>
      </c>
      <c r="L14" s="24">
        <v>280</v>
      </c>
      <c r="M14" s="24">
        <v>270</v>
      </c>
      <c r="N14" s="43">
        <f>SUM(I14:M14)</f>
        <v>2940</v>
      </c>
      <c r="O14" s="24">
        <v>1280</v>
      </c>
      <c r="P14" s="24">
        <v>1040</v>
      </c>
      <c r="Q14" s="24">
        <v>440</v>
      </c>
      <c r="R14" s="24">
        <v>300</v>
      </c>
      <c r="S14" s="24">
        <v>0</v>
      </c>
      <c r="T14" s="47">
        <f>SUM(O14:S14)</f>
        <v>3060</v>
      </c>
      <c r="U14" s="78">
        <f>+H14+N14+T14</f>
        <v>8290</v>
      </c>
      <c r="V14" s="35"/>
      <c r="W14" s="1"/>
    </row>
    <row r="15" spans="1:22" ht="21.75" customHeight="1">
      <c r="A15" s="34">
        <v>7</v>
      </c>
      <c r="B15" s="70" t="s">
        <v>22</v>
      </c>
      <c r="C15" s="46">
        <v>1040</v>
      </c>
      <c r="D15" s="24">
        <v>1030</v>
      </c>
      <c r="E15" s="24">
        <v>750</v>
      </c>
      <c r="F15" s="24">
        <v>530</v>
      </c>
      <c r="G15" s="24">
        <v>370</v>
      </c>
      <c r="H15" s="47">
        <f>SUM(C15:G15)</f>
        <v>3720</v>
      </c>
      <c r="I15" s="46">
        <v>860</v>
      </c>
      <c r="J15" s="24">
        <v>650</v>
      </c>
      <c r="K15" s="24">
        <v>620</v>
      </c>
      <c r="L15" s="24">
        <v>470</v>
      </c>
      <c r="M15" s="24">
        <v>420</v>
      </c>
      <c r="N15" s="43">
        <f>SUM(I15:M15)</f>
        <v>3020</v>
      </c>
      <c r="O15" s="24">
        <v>960</v>
      </c>
      <c r="P15" s="24">
        <v>180</v>
      </c>
      <c r="Q15" s="24">
        <v>30</v>
      </c>
      <c r="R15" s="24">
        <v>10</v>
      </c>
      <c r="S15" s="24">
        <v>0</v>
      </c>
      <c r="T15" s="47">
        <f>SUM(O15:S15)</f>
        <v>1180</v>
      </c>
      <c r="U15" s="78">
        <f>+H15+N15+T15</f>
        <v>7920</v>
      </c>
      <c r="V15" s="35"/>
    </row>
    <row r="16" spans="1:22" ht="21.75" customHeight="1">
      <c r="A16" s="34">
        <v>8</v>
      </c>
      <c r="B16" s="70" t="s">
        <v>28</v>
      </c>
      <c r="C16" s="46">
        <v>1380</v>
      </c>
      <c r="D16" s="24">
        <v>40</v>
      </c>
      <c r="E16" s="24">
        <v>0</v>
      </c>
      <c r="F16" s="24">
        <v>0</v>
      </c>
      <c r="G16" s="24">
        <v>0</v>
      </c>
      <c r="H16" s="47">
        <f>SUM(C16:G16)</f>
        <v>1420</v>
      </c>
      <c r="I16" s="46">
        <v>330</v>
      </c>
      <c r="J16" s="24">
        <v>300</v>
      </c>
      <c r="K16" s="24">
        <v>210</v>
      </c>
      <c r="L16" s="24">
        <v>100</v>
      </c>
      <c r="M16" s="24">
        <v>0</v>
      </c>
      <c r="N16" s="43">
        <f>SUM(I16:M16)</f>
        <v>940</v>
      </c>
      <c r="O16" s="24">
        <v>1420</v>
      </c>
      <c r="P16" s="24">
        <v>1260</v>
      </c>
      <c r="Q16" s="24">
        <v>1000</v>
      </c>
      <c r="R16" s="24">
        <v>790</v>
      </c>
      <c r="S16" s="24">
        <v>780</v>
      </c>
      <c r="T16" s="47">
        <f>SUM(O16:S16)</f>
        <v>5250</v>
      </c>
      <c r="U16" s="78">
        <f>+H16+N16+T16</f>
        <v>7610</v>
      </c>
      <c r="V16" s="35"/>
    </row>
    <row r="17" spans="1:22" ht="21.75" customHeight="1">
      <c r="A17" s="34">
        <v>9</v>
      </c>
      <c r="B17" s="70" t="s">
        <v>21</v>
      </c>
      <c r="C17" s="46">
        <v>970</v>
      </c>
      <c r="D17" s="24">
        <v>350</v>
      </c>
      <c r="E17" s="24">
        <v>330</v>
      </c>
      <c r="F17" s="24">
        <v>310</v>
      </c>
      <c r="G17" s="24">
        <v>220</v>
      </c>
      <c r="H17" s="47">
        <f>SUM(C17:G17)</f>
        <v>2180</v>
      </c>
      <c r="I17" s="46">
        <v>1170</v>
      </c>
      <c r="J17" s="24">
        <v>820</v>
      </c>
      <c r="K17" s="24">
        <v>430</v>
      </c>
      <c r="L17" s="24">
        <v>410</v>
      </c>
      <c r="M17" s="24">
        <v>370</v>
      </c>
      <c r="N17" s="43">
        <f>SUM(I17:M17)</f>
        <v>3200</v>
      </c>
      <c r="O17" s="24">
        <v>820</v>
      </c>
      <c r="P17" s="24">
        <v>460</v>
      </c>
      <c r="Q17" s="24">
        <v>80</v>
      </c>
      <c r="R17" s="24">
        <v>0</v>
      </c>
      <c r="S17" s="24">
        <v>0</v>
      </c>
      <c r="T17" s="47">
        <f>SUM(O17:S17)</f>
        <v>1360</v>
      </c>
      <c r="U17" s="78">
        <f>+H17+N17+T17</f>
        <v>6740</v>
      </c>
      <c r="V17" s="35"/>
    </row>
    <row r="18" spans="1:22" ht="21.75" customHeight="1">
      <c r="A18" s="34">
        <v>10</v>
      </c>
      <c r="B18" s="70" t="s">
        <v>30</v>
      </c>
      <c r="C18" s="46">
        <v>1210</v>
      </c>
      <c r="D18" s="24">
        <v>1170</v>
      </c>
      <c r="E18" s="24">
        <v>1050</v>
      </c>
      <c r="F18" s="24">
        <v>890</v>
      </c>
      <c r="G18" s="24">
        <v>490</v>
      </c>
      <c r="H18" s="47">
        <f>SUM(C18:G18)</f>
        <v>4810</v>
      </c>
      <c r="I18" s="46">
        <v>430</v>
      </c>
      <c r="J18" s="24">
        <v>270</v>
      </c>
      <c r="K18" s="24">
        <v>110</v>
      </c>
      <c r="L18" s="24">
        <v>0</v>
      </c>
      <c r="M18" s="24">
        <v>0</v>
      </c>
      <c r="N18" s="43">
        <f>SUM(I18:M18)</f>
        <v>810</v>
      </c>
      <c r="O18" s="24">
        <v>930</v>
      </c>
      <c r="P18" s="24">
        <v>0</v>
      </c>
      <c r="Q18" s="24">
        <v>0</v>
      </c>
      <c r="R18" s="24">
        <v>0</v>
      </c>
      <c r="S18" s="24">
        <v>0</v>
      </c>
      <c r="T18" s="47">
        <f>SUM(O18:S18)</f>
        <v>930</v>
      </c>
      <c r="U18" s="78">
        <f>+H18+N18+T18</f>
        <v>6550</v>
      </c>
      <c r="V18" s="35"/>
    </row>
    <row r="19" spans="1:22" ht="21.75" customHeight="1">
      <c r="A19" s="34">
        <v>11</v>
      </c>
      <c r="B19" s="70" t="s">
        <v>31</v>
      </c>
      <c r="C19" s="46">
        <v>450</v>
      </c>
      <c r="D19" s="24">
        <v>400</v>
      </c>
      <c r="E19" s="24">
        <v>50</v>
      </c>
      <c r="F19" s="24">
        <v>10</v>
      </c>
      <c r="G19" s="24">
        <v>0</v>
      </c>
      <c r="H19" s="47">
        <f>SUM(C19:G19)</f>
        <v>910</v>
      </c>
      <c r="I19" s="46">
        <v>1000</v>
      </c>
      <c r="J19" s="24">
        <v>810</v>
      </c>
      <c r="K19" s="24">
        <v>380</v>
      </c>
      <c r="L19" s="24">
        <v>340</v>
      </c>
      <c r="M19" s="24">
        <v>200</v>
      </c>
      <c r="N19" s="43">
        <f>SUM(I19:M19)</f>
        <v>2730</v>
      </c>
      <c r="O19" s="24">
        <v>910</v>
      </c>
      <c r="P19" s="24">
        <v>380</v>
      </c>
      <c r="Q19" s="24">
        <v>340</v>
      </c>
      <c r="R19" s="24">
        <v>180</v>
      </c>
      <c r="S19" s="24">
        <v>80</v>
      </c>
      <c r="T19" s="47">
        <f>SUM(O19:S19)</f>
        <v>1890</v>
      </c>
      <c r="U19" s="78">
        <f>+H19+N19+T19</f>
        <v>5530</v>
      </c>
      <c r="V19" s="35"/>
    </row>
    <row r="20" spans="1:22" ht="21.75" customHeight="1">
      <c r="A20" s="34">
        <v>12</v>
      </c>
      <c r="B20" s="70" t="s">
        <v>26</v>
      </c>
      <c r="C20" s="46">
        <v>1420</v>
      </c>
      <c r="D20" s="24">
        <v>320</v>
      </c>
      <c r="E20" s="24">
        <v>240</v>
      </c>
      <c r="F20" s="24">
        <v>0</v>
      </c>
      <c r="G20" s="24">
        <v>0</v>
      </c>
      <c r="H20" s="47">
        <f>SUM(C20:G20)</f>
        <v>1980</v>
      </c>
      <c r="I20" s="46">
        <v>290</v>
      </c>
      <c r="J20" s="24">
        <v>170</v>
      </c>
      <c r="K20" s="24">
        <v>100</v>
      </c>
      <c r="L20" s="24">
        <v>0</v>
      </c>
      <c r="M20" s="24">
        <v>0</v>
      </c>
      <c r="N20" s="43">
        <f>SUM(I20:M20)</f>
        <v>560</v>
      </c>
      <c r="O20" s="24">
        <v>570</v>
      </c>
      <c r="P20" s="24">
        <v>130</v>
      </c>
      <c r="Q20" s="24">
        <v>0</v>
      </c>
      <c r="R20" s="24">
        <v>0</v>
      </c>
      <c r="S20" s="24">
        <v>0</v>
      </c>
      <c r="T20" s="47">
        <f>SUM(O20:S20)</f>
        <v>700</v>
      </c>
      <c r="U20" s="78">
        <f>+H20+N20+T20</f>
        <v>3240</v>
      </c>
      <c r="V20" s="35"/>
    </row>
    <row r="21" spans="1:22" ht="21.75" customHeight="1">
      <c r="A21" s="34">
        <v>13</v>
      </c>
      <c r="B21" s="70" t="s">
        <v>27</v>
      </c>
      <c r="C21" s="46">
        <v>170</v>
      </c>
      <c r="D21" s="24">
        <v>170</v>
      </c>
      <c r="E21" s="24">
        <v>0</v>
      </c>
      <c r="F21" s="24">
        <v>0</v>
      </c>
      <c r="G21" s="24">
        <v>0</v>
      </c>
      <c r="H21" s="47">
        <f>SUM(C21:G21)</f>
        <v>340</v>
      </c>
      <c r="I21" s="46">
        <v>240</v>
      </c>
      <c r="J21" s="24">
        <v>200</v>
      </c>
      <c r="K21" s="24">
        <v>120</v>
      </c>
      <c r="L21" s="24">
        <v>0</v>
      </c>
      <c r="M21" s="24">
        <v>0</v>
      </c>
      <c r="N21" s="43">
        <f>SUM(I21:M21)</f>
        <v>560</v>
      </c>
      <c r="O21" s="24">
        <v>780</v>
      </c>
      <c r="P21" s="24">
        <v>360</v>
      </c>
      <c r="Q21" s="24">
        <v>220</v>
      </c>
      <c r="R21" s="24">
        <v>150</v>
      </c>
      <c r="S21" s="24">
        <v>50</v>
      </c>
      <c r="T21" s="47">
        <f>SUM(O21:S21)</f>
        <v>1560</v>
      </c>
      <c r="U21" s="78">
        <f>+H21+N21+T21</f>
        <v>2460</v>
      </c>
      <c r="V21" s="35"/>
    </row>
    <row r="22" spans="1:22" ht="21.75" customHeight="1">
      <c r="A22" s="34">
        <v>14</v>
      </c>
      <c r="B22" s="70" t="s">
        <v>23</v>
      </c>
      <c r="C22" s="46">
        <v>570</v>
      </c>
      <c r="D22" s="24">
        <v>460</v>
      </c>
      <c r="E22" s="24">
        <v>340</v>
      </c>
      <c r="F22" s="24">
        <v>150</v>
      </c>
      <c r="G22" s="24">
        <v>150</v>
      </c>
      <c r="H22" s="47">
        <f>SUM(C22:G22)</f>
        <v>1670</v>
      </c>
      <c r="I22" s="46">
        <v>200</v>
      </c>
      <c r="J22" s="24">
        <v>120</v>
      </c>
      <c r="K22" s="24">
        <v>70</v>
      </c>
      <c r="L22" s="24">
        <v>30</v>
      </c>
      <c r="M22" s="24">
        <v>0</v>
      </c>
      <c r="N22" s="43">
        <f>SUM(I22:M22)</f>
        <v>420</v>
      </c>
      <c r="O22" s="24">
        <v>70</v>
      </c>
      <c r="P22" s="24">
        <v>0</v>
      </c>
      <c r="Q22" s="24">
        <v>0</v>
      </c>
      <c r="R22" s="24">
        <v>0</v>
      </c>
      <c r="S22" s="24">
        <v>0</v>
      </c>
      <c r="T22" s="47">
        <f>SUM(O22:S22)</f>
        <v>70</v>
      </c>
      <c r="U22" s="78">
        <f>+H22+N22+T22</f>
        <v>2160</v>
      </c>
      <c r="V22" s="35"/>
    </row>
    <row r="23" spans="1:22" ht="21.75" customHeight="1" thickBot="1">
      <c r="A23" s="54">
        <v>15</v>
      </c>
      <c r="B23" s="97" t="s">
        <v>25</v>
      </c>
      <c r="C23" s="55">
        <v>250</v>
      </c>
      <c r="D23" s="56">
        <v>170</v>
      </c>
      <c r="E23" s="56">
        <v>80</v>
      </c>
      <c r="F23" s="56">
        <v>20</v>
      </c>
      <c r="G23" s="56">
        <v>20</v>
      </c>
      <c r="H23" s="57">
        <f>SUM(C23:G23)</f>
        <v>540</v>
      </c>
      <c r="I23" s="55">
        <v>90</v>
      </c>
      <c r="J23" s="56">
        <v>20</v>
      </c>
      <c r="K23" s="56">
        <v>20</v>
      </c>
      <c r="L23" s="56">
        <v>0</v>
      </c>
      <c r="M23" s="56">
        <v>0</v>
      </c>
      <c r="N23" s="58">
        <f>SUM(I23:M23)</f>
        <v>130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7">
        <f>SUM(O23:S23)</f>
        <v>0</v>
      </c>
      <c r="U23" s="79">
        <f>+H23+N23+T23</f>
        <v>670</v>
      </c>
      <c r="V23" s="59"/>
    </row>
    <row r="24" ht="18" customHeight="1"/>
    <row r="25" ht="18" customHeight="1"/>
  </sheetData>
  <sheetProtection sheet="1" objects="1" scenarios="1"/>
  <mergeCells count="10">
    <mergeCell ref="C2:T2"/>
    <mergeCell ref="H5:K5"/>
    <mergeCell ref="L5:U5"/>
    <mergeCell ref="I4:N4"/>
    <mergeCell ref="U8:V8"/>
    <mergeCell ref="C7:H7"/>
    <mergeCell ref="I7:N7"/>
    <mergeCell ref="O7:T7"/>
    <mergeCell ref="P4:Q4"/>
    <mergeCell ref="A5:G5"/>
  </mergeCells>
  <conditionalFormatting sqref="B11:V11 C13:V13">
    <cfRule type="expression" priority="1" dxfId="2" stopIfTrue="1">
      <formula>$A$11=3</formula>
    </cfRule>
  </conditionalFormatting>
  <conditionalFormatting sqref="B22 B20 C12:V12 B18">
    <cfRule type="expression" priority="2" dxfId="3" stopIfTrue="1">
      <formula>$A$10=2</formula>
    </cfRule>
  </conditionalFormatting>
  <conditionalFormatting sqref="D9:V9 A9">
    <cfRule type="expression" priority="3" dxfId="0" stopIfTrue="1">
      <formula>A9=1</formula>
    </cfRule>
  </conditionalFormatting>
  <conditionalFormatting sqref="A10">
    <cfRule type="expression" priority="4" dxfId="3" stopIfTrue="1">
      <formula>A10=2</formula>
    </cfRule>
  </conditionalFormatting>
  <conditionalFormatting sqref="C10">
    <cfRule type="expression" priority="5" dxfId="3" stopIfTrue="1">
      <formula>A10=2</formula>
    </cfRule>
  </conditionalFormatting>
  <conditionalFormatting sqref="D10">
    <cfRule type="expression" priority="6" dxfId="3" stopIfTrue="1">
      <formula>A10=2</formula>
    </cfRule>
  </conditionalFormatting>
  <conditionalFormatting sqref="E10">
    <cfRule type="expression" priority="7" dxfId="3" stopIfTrue="1">
      <formula>A10=2</formula>
    </cfRule>
  </conditionalFormatting>
  <conditionalFormatting sqref="F10">
    <cfRule type="expression" priority="8" dxfId="3" stopIfTrue="1">
      <formula>A10=2</formula>
    </cfRule>
  </conditionalFormatting>
  <conditionalFormatting sqref="G10">
    <cfRule type="expression" priority="9" dxfId="3" stopIfTrue="1">
      <formula>A10=2</formula>
    </cfRule>
  </conditionalFormatting>
  <conditionalFormatting sqref="H10">
    <cfRule type="expression" priority="10" dxfId="3" stopIfTrue="1">
      <formula>A10=2</formula>
    </cfRule>
  </conditionalFormatting>
  <conditionalFormatting sqref="I10">
    <cfRule type="expression" priority="11" dxfId="3" stopIfTrue="1">
      <formula>A10=2</formula>
    </cfRule>
  </conditionalFormatting>
  <conditionalFormatting sqref="J10">
    <cfRule type="expression" priority="12" dxfId="3" stopIfTrue="1">
      <formula>A10=2</formula>
    </cfRule>
  </conditionalFormatting>
  <conditionalFormatting sqref="K10">
    <cfRule type="expression" priority="13" dxfId="3" stopIfTrue="1">
      <formula>A10=2</formula>
    </cfRule>
  </conditionalFormatting>
  <conditionalFormatting sqref="L10">
    <cfRule type="expression" priority="14" dxfId="3" stopIfTrue="1">
      <formula>A10=2</formula>
    </cfRule>
  </conditionalFormatting>
  <conditionalFormatting sqref="M10">
    <cfRule type="expression" priority="15" dxfId="3" stopIfTrue="1">
      <formula>A10=2</formula>
    </cfRule>
  </conditionalFormatting>
  <conditionalFormatting sqref="N10">
    <cfRule type="expression" priority="16" dxfId="3" stopIfTrue="1">
      <formula>A10=2</formula>
    </cfRule>
  </conditionalFormatting>
  <conditionalFormatting sqref="O10">
    <cfRule type="expression" priority="17" dxfId="3" stopIfTrue="1">
      <formula>A10=2</formula>
    </cfRule>
  </conditionalFormatting>
  <conditionalFormatting sqref="P10">
    <cfRule type="expression" priority="18" dxfId="3" stopIfTrue="1">
      <formula>A10=2</formula>
    </cfRule>
  </conditionalFormatting>
  <conditionalFormatting sqref="Q10">
    <cfRule type="expression" priority="19" dxfId="3" stopIfTrue="1">
      <formula>A10=2</formula>
    </cfRule>
  </conditionalFormatting>
  <conditionalFormatting sqref="R10">
    <cfRule type="expression" priority="20" dxfId="3" stopIfTrue="1">
      <formula>A10=2</formula>
    </cfRule>
  </conditionalFormatting>
  <conditionalFormatting sqref="S10">
    <cfRule type="expression" priority="21" dxfId="3" stopIfTrue="1">
      <formula>A10=2</formula>
    </cfRule>
  </conditionalFormatting>
  <conditionalFormatting sqref="T10">
    <cfRule type="expression" priority="22" dxfId="3" stopIfTrue="1">
      <formula>A10=2</formula>
    </cfRule>
  </conditionalFormatting>
  <conditionalFormatting sqref="U10">
    <cfRule type="expression" priority="23" dxfId="3" stopIfTrue="1">
      <formula>A10=2</formula>
    </cfRule>
  </conditionalFormatting>
  <conditionalFormatting sqref="V10">
    <cfRule type="expression" priority="24" dxfId="3" stopIfTrue="1">
      <formula>A10=2</formula>
    </cfRule>
  </conditionalFormatting>
  <conditionalFormatting sqref="C18:V18 A12 C20:V20 C22:V22 C14:V14 A14 A22 A20 A18 A16 C16:V16">
    <cfRule type="expression" priority="25" dxfId="3" stopIfTrue="1">
      <formula>$A$10=2</formula>
    </cfRule>
  </conditionalFormatting>
  <conditionalFormatting sqref="A11 A13">
    <cfRule type="expression" priority="26" dxfId="2" stopIfTrue="1">
      <formula>$A$11=3</formula>
    </cfRule>
  </conditionalFormatting>
  <conditionalFormatting sqref="A23:V23 A19:V19 C15:V15 A15 A21 C21:V21">
    <cfRule type="expression" priority="27" dxfId="0" stopIfTrue="1">
      <formula>$A$11=3</formula>
    </cfRule>
  </conditionalFormatting>
  <conditionalFormatting sqref="A17:V17">
    <cfRule type="expression" priority="28" dxfId="0" stopIfTrue="1">
      <formula>$A$10=2</formula>
    </cfRule>
  </conditionalFormatting>
  <conditionalFormatting sqref="B16">
    <cfRule type="expression" priority="29" dxfId="3" stopIfTrue="1">
      <formula>A10=2</formula>
    </cfRule>
  </conditionalFormatting>
  <conditionalFormatting sqref="C9">
    <cfRule type="expression" priority="30" dxfId="0" stopIfTrue="1">
      <formula>C9=1</formula>
    </cfRule>
  </conditionalFormatting>
  <conditionalFormatting sqref="B12 B14">
    <cfRule type="expression" priority="31" dxfId="3" stopIfTrue="1">
      <formula>$A$10=2</formula>
    </cfRule>
  </conditionalFormatting>
  <conditionalFormatting sqref="B13">
    <cfRule type="expression" priority="32" dxfId="2" stopIfTrue="1">
      <formula>$A$11=3</formula>
    </cfRule>
  </conditionalFormatting>
  <conditionalFormatting sqref="B9">
    <cfRule type="expression" priority="33" dxfId="0" stopIfTrue="1">
      <formula>A9=1</formula>
    </cfRule>
  </conditionalFormatting>
  <conditionalFormatting sqref="B10">
    <cfRule type="expression" priority="34" dxfId="3" stopIfTrue="1">
      <formula>A10=2</formula>
    </cfRule>
  </conditionalFormatting>
  <conditionalFormatting sqref="B15 B21">
    <cfRule type="expression" priority="35" dxfId="0" stopIfTrue="1">
      <formula>$A$11=3</formula>
    </cfRule>
  </conditionalFormatting>
  <printOptions/>
  <pageMargins left="0.2755905511811024" right="0.4724409448818898" top="0.17" bottom="0.28" header="0.17" footer="0.21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R27"/>
  <sheetViews>
    <sheetView showGridLines="0" showZeros="0" zoomScalePageLayoutView="0" workbookViewId="0" topLeftCell="A1">
      <selection activeCell="B9" sqref="B9:P23"/>
    </sheetView>
  </sheetViews>
  <sheetFormatPr defaultColWidth="11.421875" defaultRowHeight="12.75"/>
  <cols>
    <col min="1" max="1" width="3.421875" style="0" customWidth="1"/>
    <col min="2" max="2" width="22.7109375" style="0" customWidth="1"/>
    <col min="3" max="7" width="5.8515625" style="0" customWidth="1"/>
    <col min="8" max="8" width="7.00390625" style="0" customWidth="1"/>
    <col min="9" max="13" width="5.8515625" style="0" customWidth="1"/>
    <col min="14" max="14" width="7.00390625" style="0" customWidth="1"/>
    <col min="15" max="15" width="11.57421875" style="0" customWidth="1"/>
    <col min="16" max="16" width="1.7109375" style="0" customWidth="1"/>
    <col min="17" max="17" width="12.7109375" style="0" customWidth="1"/>
    <col min="18" max="34" width="6.57421875" style="0" customWidth="1"/>
  </cols>
  <sheetData>
    <row r="1" spans="1:16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8" ht="28.5" customHeight="1">
      <c r="B2" s="126" t="s">
        <v>34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8"/>
      <c r="P2" s="8"/>
      <c r="Q2" s="2"/>
      <c r="R2" s="2"/>
    </row>
    <row r="3" spans="1:18" ht="18" customHeight="1">
      <c r="A3" s="8"/>
      <c r="B3" s="8"/>
      <c r="I3" s="8"/>
      <c r="J3" s="8"/>
      <c r="K3" s="8"/>
      <c r="L3" s="8"/>
      <c r="M3" s="8"/>
      <c r="N3" s="8"/>
      <c r="O3" s="8"/>
      <c r="P3" s="8"/>
      <c r="Q3" s="2"/>
      <c r="R3" s="2"/>
    </row>
    <row r="4" spans="1:16" ht="18" customHeight="1">
      <c r="A4" s="10"/>
      <c r="B4" s="5"/>
      <c r="C4" s="105" t="s">
        <v>12</v>
      </c>
      <c r="D4" s="105"/>
      <c r="E4" s="105"/>
      <c r="F4" s="105"/>
      <c r="G4" s="105"/>
      <c r="H4" s="105"/>
      <c r="I4" s="10"/>
      <c r="J4" s="11"/>
      <c r="K4" s="10"/>
      <c r="L4" s="10"/>
      <c r="M4" s="10"/>
      <c r="N4" s="10"/>
      <c r="O4" s="10"/>
      <c r="P4" s="7"/>
    </row>
    <row r="5" spans="1:16" ht="18" customHeight="1">
      <c r="A5" s="10"/>
      <c r="B5" s="5"/>
      <c r="I5" s="10"/>
      <c r="J5" s="11"/>
      <c r="K5" s="10"/>
      <c r="L5" s="10"/>
      <c r="M5" s="10"/>
      <c r="N5" s="10"/>
      <c r="O5" s="10"/>
      <c r="P5" s="7"/>
    </row>
    <row r="6" spans="1:18" ht="18" customHeight="1" thickBot="1">
      <c r="A6" s="127" t="str">
        <f>'BRUT.Messieurs'!A5</f>
        <v>Dernière compétition : Salives / Val de Sorne</v>
      </c>
      <c r="B6" s="128"/>
      <c r="C6" s="128"/>
      <c r="D6" s="128">
        <f>'BRUT.Messieurs'!E5</f>
        <v>0</v>
      </c>
      <c r="E6" s="128"/>
      <c r="F6" s="128"/>
      <c r="G6" s="129">
        <f>'BRUT.Messieurs'!H5</f>
        <v>42649</v>
      </c>
      <c r="H6" s="129"/>
      <c r="I6" s="129"/>
      <c r="J6" s="128" t="str">
        <f>'BRUT.Messieurs'!L5</f>
        <v>Compétitions jouées : 15/15</v>
      </c>
      <c r="K6" s="128"/>
      <c r="L6" s="128"/>
      <c r="M6" s="128">
        <f>'BRUT.Messieurs'!N5</f>
        <v>0</v>
      </c>
      <c r="N6" s="128"/>
      <c r="O6" s="25"/>
      <c r="P6" s="12"/>
      <c r="Q6" s="4"/>
      <c r="R6" s="4"/>
    </row>
    <row r="7" spans="1:16" ht="21.75" customHeight="1" thickBot="1" thickTop="1">
      <c r="A7" s="7"/>
      <c r="B7" s="7"/>
      <c r="C7" s="123" t="s">
        <v>3</v>
      </c>
      <c r="D7" s="124"/>
      <c r="E7" s="124"/>
      <c r="F7" s="124"/>
      <c r="G7" s="124"/>
      <c r="H7" s="125"/>
      <c r="I7" s="124" t="s">
        <v>4</v>
      </c>
      <c r="J7" s="124"/>
      <c r="K7" s="124"/>
      <c r="L7" s="124"/>
      <c r="M7" s="124"/>
      <c r="N7" s="125"/>
      <c r="O7" s="7"/>
      <c r="P7" s="7"/>
    </row>
    <row r="8" spans="1:16" ht="21.75" customHeight="1" thickBot="1" thickTop="1">
      <c r="A8" s="27" t="s">
        <v>1</v>
      </c>
      <c r="B8" s="28" t="s">
        <v>2</v>
      </c>
      <c r="C8" s="31">
        <v>1</v>
      </c>
      <c r="D8" s="29">
        <v>2</v>
      </c>
      <c r="E8" s="29">
        <v>3</v>
      </c>
      <c r="F8" s="29">
        <v>4</v>
      </c>
      <c r="G8" s="32">
        <v>5</v>
      </c>
      <c r="H8" s="33" t="s">
        <v>7</v>
      </c>
      <c r="I8" s="30">
        <v>1</v>
      </c>
      <c r="J8" s="29">
        <v>2</v>
      </c>
      <c r="K8" s="29">
        <v>3</v>
      </c>
      <c r="L8" s="29">
        <v>4</v>
      </c>
      <c r="M8" s="32">
        <v>5</v>
      </c>
      <c r="N8" s="33" t="s">
        <v>7</v>
      </c>
      <c r="O8" s="121" t="s">
        <v>0</v>
      </c>
      <c r="P8" s="122"/>
    </row>
    <row r="9" spans="1:16" ht="21.75" customHeight="1" thickTop="1">
      <c r="A9" s="49">
        <v>1</v>
      </c>
      <c r="B9" s="70" t="s">
        <v>16</v>
      </c>
      <c r="C9" s="46">
        <v>1380</v>
      </c>
      <c r="D9" s="24">
        <v>1260</v>
      </c>
      <c r="E9" s="24">
        <v>1220</v>
      </c>
      <c r="F9" s="24">
        <v>970</v>
      </c>
      <c r="G9" s="24">
        <v>900</v>
      </c>
      <c r="H9" s="47">
        <f>SUM(C9:G9)</f>
        <v>5730</v>
      </c>
      <c r="I9" s="46">
        <v>1500</v>
      </c>
      <c r="J9" s="24">
        <v>890</v>
      </c>
      <c r="K9" s="24">
        <v>830</v>
      </c>
      <c r="L9" s="24">
        <v>590</v>
      </c>
      <c r="M9" s="24">
        <v>350</v>
      </c>
      <c r="N9" s="43">
        <f>SUM(I9:M9)</f>
        <v>4160</v>
      </c>
      <c r="O9" s="77">
        <f>+H9+N9</f>
        <v>9890</v>
      </c>
      <c r="P9" s="50"/>
    </row>
    <row r="10" spans="1:16" ht="21.75" customHeight="1">
      <c r="A10" s="51">
        <v>2</v>
      </c>
      <c r="B10" s="70" t="s">
        <v>17</v>
      </c>
      <c r="C10" s="46">
        <v>1480</v>
      </c>
      <c r="D10" s="24">
        <v>1040</v>
      </c>
      <c r="E10" s="24">
        <v>930</v>
      </c>
      <c r="F10" s="24">
        <v>780</v>
      </c>
      <c r="G10" s="24">
        <v>0</v>
      </c>
      <c r="H10" s="47">
        <f>SUM(C10:G10)</f>
        <v>4230</v>
      </c>
      <c r="I10" s="46">
        <v>1380</v>
      </c>
      <c r="J10" s="24">
        <v>1040</v>
      </c>
      <c r="K10" s="24">
        <v>990</v>
      </c>
      <c r="L10" s="24">
        <v>940</v>
      </c>
      <c r="M10" s="24">
        <v>660</v>
      </c>
      <c r="N10" s="43">
        <f>SUM(I10:M10)</f>
        <v>5010</v>
      </c>
      <c r="O10" s="78">
        <f>+H10+N10</f>
        <v>9240</v>
      </c>
      <c r="P10" s="35"/>
    </row>
    <row r="11" spans="1:17" ht="21.75" customHeight="1">
      <c r="A11" s="51">
        <v>3</v>
      </c>
      <c r="B11" s="70" t="s">
        <v>18</v>
      </c>
      <c r="C11" s="46">
        <v>1260</v>
      </c>
      <c r="D11" s="24">
        <v>860</v>
      </c>
      <c r="E11" s="24">
        <v>800</v>
      </c>
      <c r="F11" s="24">
        <v>660</v>
      </c>
      <c r="G11" s="24">
        <v>420</v>
      </c>
      <c r="H11" s="47">
        <f>SUM(C11:G11)</f>
        <v>4000</v>
      </c>
      <c r="I11" s="46">
        <v>1440</v>
      </c>
      <c r="J11" s="24">
        <v>1400</v>
      </c>
      <c r="K11" s="24">
        <v>850</v>
      </c>
      <c r="L11" s="24">
        <v>790</v>
      </c>
      <c r="M11" s="24">
        <v>620</v>
      </c>
      <c r="N11" s="43">
        <f>SUM(I11:M11)</f>
        <v>5100</v>
      </c>
      <c r="O11" s="78">
        <f>+H11+N11</f>
        <v>9100</v>
      </c>
      <c r="P11" s="35"/>
      <c r="Q11" s="52"/>
    </row>
    <row r="12" spans="1:16" ht="21.75" customHeight="1">
      <c r="A12" s="51">
        <v>4</v>
      </c>
      <c r="B12" s="70" t="s">
        <v>22</v>
      </c>
      <c r="C12" s="46">
        <v>1200</v>
      </c>
      <c r="D12" s="24">
        <v>550</v>
      </c>
      <c r="E12" s="24">
        <v>480</v>
      </c>
      <c r="F12" s="24">
        <v>400</v>
      </c>
      <c r="G12" s="24">
        <v>400</v>
      </c>
      <c r="H12" s="47">
        <f>SUM(C12:G12)</f>
        <v>3030</v>
      </c>
      <c r="I12" s="46">
        <v>1340</v>
      </c>
      <c r="J12" s="24">
        <v>1260</v>
      </c>
      <c r="K12" s="24">
        <v>1150</v>
      </c>
      <c r="L12" s="24">
        <v>570</v>
      </c>
      <c r="M12" s="24">
        <v>0</v>
      </c>
      <c r="N12" s="43">
        <f>SUM(I12:M12)</f>
        <v>4320</v>
      </c>
      <c r="O12" s="78">
        <f>+H12+N12</f>
        <v>7350</v>
      </c>
      <c r="P12" s="35"/>
    </row>
    <row r="13" spans="1:17" ht="21.75" customHeight="1">
      <c r="A13" s="51">
        <v>5</v>
      </c>
      <c r="B13" s="70" t="s">
        <v>19</v>
      </c>
      <c r="C13" s="46">
        <v>1160</v>
      </c>
      <c r="D13" s="24">
        <v>670</v>
      </c>
      <c r="E13" s="24">
        <v>570</v>
      </c>
      <c r="F13" s="24">
        <v>500</v>
      </c>
      <c r="G13" s="24">
        <v>440</v>
      </c>
      <c r="H13" s="47">
        <f>SUM(C13:G13)</f>
        <v>3340</v>
      </c>
      <c r="I13" s="46">
        <v>1020</v>
      </c>
      <c r="J13" s="24">
        <v>920</v>
      </c>
      <c r="K13" s="24">
        <v>700</v>
      </c>
      <c r="L13" s="24">
        <v>280</v>
      </c>
      <c r="M13" s="24">
        <v>260</v>
      </c>
      <c r="N13" s="43">
        <f>SUM(I13:M13)</f>
        <v>3180</v>
      </c>
      <c r="O13" s="78">
        <f>+H13+N13</f>
        <v>6520</v>
      </c>
      <c r="P13" s="35"/>
      <c r="Q13" s="1"/>
    </row>
    <row r="14" spans="1:16" ht="21.75" customHeight="1">
      <c r="A14" s="51">
        <v>6</v>
      </c>
      <c r="B14" s="70" t="s">
        <v>24</v>
      </c>
      <c r="C14" s="46">
        <v>1080</v>
      </c>
      <c r="D14" s="24">
        <v>930</v>
      </c>
      <c r="E14" s="24">
        <v>670</v>
      </c>
      <c r="F14" s="24">
        <v>0</v>
      </c>
      <c r="G14" s="24">
        <v>0</v>
      </c>
      <c r="H14" s="47">
        <f>SUM(C14:G14)</f>
        <v>2680</v>
      </c>
      <c r="I14" s="46">
        <v>270</v>
      </c>
      <c r="J14" s="24">
        <v>200</v>
      </c>
      <c r="K14" s="24">
        <v>130</v>
      </c>
      <c r="L14" s="24">
        <v>0</v>
      </c>
      <c r="M14" s="24">
        <v>0</v>
      </c>
      <c r="N14" s="43">
        <f>SUM(I14:M14)</f>
        <v>600</v>
      </c>
      <c r="O14" s="78">
        <f>+H14+N14</f>
        <v>3280</v>
      </c>
      <c r="P14" s="35"/>
    </row>
    <row r="15" spans="1:16" ht="21.75" customHeight="1">
      <c r="A15" s="51">
        <v>7</v>
      </c>
      <c r="B15" s="70" t="s">
        <v>21</v>
      </c>
      <c r="C15" s="46">
        <v>730</v>
      </c>
      <c r="D15" s="24">
        <v>0</v>
      </c>
      <c r="E15" s="24">
        <v>0</v>
      </c>
      <c r="F15" s="24">
        <v>0</v>
      </c>
      <c r="G15" s="24">
        <v>0</v>
      </c>
      <c r="H15" s="47">
        <f>SUM(C15:G15)</f>
        <v>730</v>
      </c>
      <c r="I15" s="46">
        <v>1070</v>
      </c>
      <c r="J15" s="24">
        <v>780</v>
      </c>
      <c r="K15" s="24">
        <v>520</v>
      </c>
      <c r="L15" s="24">
        <v>0</v>
      </c>
      <c r="M15" s="24">
        <v>0</v>
      </c>
      <c r="N15" s="43">
        <f>SUM(I15:M15)</f>
        <v>2370</v>
      </c>
      <c r="O15" s="78">
        <f>+H15+N15</f>
        <v>3100</v>
      </c>
      <c r="P15" s="35"/>
    </row>
    <row r="16" spans="1:16" ht="21.75" customHeight="1">
      <c r="A16" s="51">
        <v>8</v>
      </c>
      <c r="B16" s="70" t="s">
        <v>20</v>
      </c>
      <c r="C16" s="46">
        <v>1500</v>
      </c>
      <c r="D16" s="24">
        <v>370</v>
      </c>
      <c r="E16" s="24">
        <v>300</v>
      </c>
      <c r="F16" s="24">
        <v>260</v>
      </c>
      <c r="G16" s="24">
        <v>0</v>
      </c>
      <c r="H16" s="47">
        <f>SUM(C16:G16)</f>
        <v>2430</v>
      </c>
      <c r="I16" s="46">
        <v>0</v>
      </c>
      <c r="J16" s="24">
        <v>0</v>
      </c>
      <c r="K16" s="24">
        <v>0</v>
      </c>
      <c r="L16" s="24">
        <v>0</v>
      </c>
      <c r="M16" s="24">
        <v>0</v>
      </c>
      <c r="N16" s="43">
        <f>SUM(I16:M16)</f>
        <v>0</v>
      </c>
      <c r="O16" s="78">
        <f>+H16+N16</f>
        <v>2430</v>
      </c>
      <c r="P16" s="35"/>
    </row>
    <row r="17" spans="1:16" ht="21.75" customHeight="1">
      <c r="A17" s="51">
        <v>9</v>
      </c>
      <c r="B17" s="71" t="s">
        <v>31</v>
      </c>
      <c r="C17" s="46">
        <v>0</v>
      </c>
      <c r="D17" s="24">
        <v>0</v>
      </c>
      <c r="E17" s="24">
        <v>0</v>
      </c>
      <c r="F17" s="24">
        <v>0</v>
      </c>
      <c r="G17" s="24">
        <v>0</v>
      </c>
      <c r="H17" s="47">
        <f>SUM(C17:G17)</f>
        <v>0</v>
      </c>
      <c r="I17" s="46">
        <v>890</v>
      </c>
      <c r="J17" s="24">
        <v>600</v>
      </c>
      <c r="K17" s="24">
        <v>590</v>
      </c>
      <c r="L17" s="24">
        <v>250</v>
      </c>
      <c r="M17" s="24">
        <v>0</v>
      </c>
      <c r="N17" s="43">
        <f>SUM(I17:M17)</f>
        <v>2330</v>
      </c>
      <c r="O17" s="78">
        <f>+H17+N17</f>
        <v>2330</v>
      </c>
      <c r="P17" s="35" t="s">
        <v>6</v>
      </c>
    </row>
    <row r="18" spans="1:16" ht="21.75" customHeight="1">
      <c r="A18" s="51">
        <v>10</v>
      </c>
      <c r="B18" s="70" t="s">
        <v>23</v>
      </c>
      <c r="C18" s="46">
        <v>260</v>
      </c>
      <c r="D18" s="24">
        <v>230</v>
      </c>
      <c r="E18" s="24">
        <v>220</v>
      </c>
      <c r="F18" s="24">
        <v>190</v>
      </c>
      <c r="G18" s="24">
        <v>0</v>
      </c>
      <c r="H18" s="47">
        <f>SUM(C18:G18)</f>
        <v>900</v>
      </c>
      <c r="I18" s="46">
        <v>200</v>
      </c>
      <c r="J18" s="24">
        <v>0</v>
      </c>
      <c r="K18" s="24">
        <v>0</v>
      </c>
      <c r="L18" s="24">
        <v>0</v>
      </c>
      <c r="M18" s="24">
        <v>0</v>
      </c>
      <c r="N18" s="43">
        <f>SUM(I18:M18)</f>
        <v>200</v>
      </c>
      <c r="O18" s="78">
        <f>+H18+N18</f>
        <v>1100</v>
      </c>
      <c r="P18" s="35"/>
    </row>
    <row r="19" spans="1:16" ht="21.75" customHeight="1">
      <c r="A19" s="51">
        <v>11</v>
      </c>
      <c r="B19" s="70" t="s">
        <v>26</v>
      </c>
      <c r="C19" s="46">
        <v>0</v>
      </c>
      <c r="D19" s="24">
        <v>0</v>
      </c>
      <c r="E19" s="24">
        <v>0</v>
      </c>
      <c r="F19" s="24">
        <v>0</v>
      </c>
      <c r="G19" s="24">
        <v>0</v>
      </c>
      <c r="H19" s="47">
        <f>SUM(C19:G19)</f>
        <v>0</v>
      </c>
      <c r="I19" s="46">
        <v>820</v>
      </c>
      <c r="J19" s="24">
        <v>0</v>
      </c>
      <c r="K19" s="24">
        <v>0</v>
      </c>
      <c r="L19" s="24">
        <v>0</v>
      </c>
      <c r="M19" s="24">
        <v>0</v>
      </c>
      <c r="N19" s="43">
        <f>SUM(I19:M19)</f>
        <v>820</v>
      </c>
      <c r="O19" s="78">
        <f>+H19+N19</f>
        <v>820</v>
      </c>
      <c r="P19" s="35"/>
    </row>
    <row r="20" spans="1:17" ht="21.75" customHeight="1">
      <c r="A20" s="51">
        <v>12</v>
      </c>
      <c r="B20" s="71" t="s">
        <v>27</v>
      </c>
      <c r="C20" s="46">
        <v>0</v>
      </c>
      <c r="D20" s="24">
        <v>0</v>
      </c>
      <c r="E20" s="24">
        <v>0</v>
      </c>
      <c r="F20" s="24">
        <v>0</v>
      </c>
      <c r="G20" s="24">
        <v>0</v>
      </c>
      <c r="H20" s="47">
        <f>SUM(C20:G20)</f>
        <v>0</v>
      </c>
      <c r="I20" s="46">
        <v>690</v>
      </c>
      <c r="J20" s="24">
        <v>0</v>
      </c>
      <c r="K20" s="24">
        <v>0</v>
      </c>
      <c r="L20" s="24">
        <v>0</v>
      </c>
      <c r="M20" s="24">
        <v>0</v>
      </c>
      <c r="N20" s="43">
        <f>SUM(I20:M20)</f>
        <v>690</v>
      </c>
      <c r="O20" s="78">
        <f>+H20+N20</f>
        <v>690</v>
      </c>
      <c r="P20" s="35"/>
      <c r="Q20" s="1"/>
    </row>
    <row r="21" spans="1:16" ht="21.75" customHeight="1">
      <c r="A21" s="51">
        <v>13</v>
      </c>
      <c r="B21" s="70" t="s">
        <v>30</v>
      </c>
      <c r="C21" s="46">
        <v>580</v>
      </c>
      <c r="D21" s="24">
        <v>0</v>
      </c>
      <c r="E21" s="24">
        <v>0</v>
      </c>
      <c r="F21" s="24">
        <v>0</v>
      </c>
      <c r="G21" s="24">
        <v>0</v>
      </c>
      <c r="H21" s="47">
        <f>SUM(C21:G21)</f>
        <v>580</v>
      </c>
      <c r="I21" s="46">
        <v>0</v>
      </c>
      <c r="J21" s="24">
        <v>0</v>
      </c>
      <c r="K21" s="24">
        <v>0</v>
      </c>
      <c r="L21" s="24">
        <v>0</v>
      </c>
      <c r="M21" s="24">
        <v>0</v>
      </c>
      <c r="N21" s="43">
        <f>SUM(I21:M21)</f>
        <v>0</v>
      </c>
      <c r="O21" s="78">
        <f>+H21+N21</f>
        <v>580</v>
      </c>
      <c r="P21" s="35"/>
    </row>
    <row r="22" spans="1:16" ht="21.75" customHeight="1">
      <c r="A22" s="51">
        <v>14</v>
      </c>
      <c r="B22" s="70" t="s">
        <v>28</v>
      </c>
      <c r="C22" s="46">
        <v>0</v>
      </c>
      <c r="D22" s="24">
        <v>0</v>
      </c>
      <c r="E22" s="24">
        <v>0</v>
      </c>
      <c r="F22" s="24">
        <v>0</v>
      </c>
      <c r="G22" s="24">
        <v>0</v>
      </c>
      <c r="H22" s="47">
        <f>SUM(C22:G22)</f>
        <v>0</v>
      </c>
      <c r="I22" s="46">
        <v>300</v>
      </c>
      <c r="J22" s="24">
        <v>270</v>
      </c>
      <c r="K22" s="24">
        <v>0</v>
      </c>
      <c r="L22" s="24">
        <v>0</v>
      </c>
      <c r="M22" s="24">
        <v>0</v>
      </c>
      <c r="N22" s="43">
        <f>SUM(I22:M22)</f>
        <v>570</v>
      </c>
      <c r="O22" s="78">
        <f>+H22+N22</f>
        <v>570</v>
      </c>
      <c r="P22" s="35"/>
    </row>
    <row r="23" spans="1:16" ht="21.75" customHeight="1" thickBot="1">
      <c r="A23" s="60">
        <v>15</v>
      </c>
      <c r="B23" s="72" t="s">
        <v>25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7">
        <f>SUM(C23:G23)</f>
        <v>0</v>
      </c>
      <c r="I23" s="55">
        <v>140</v>
      </c>
      <c r="J23" s="56">
        <v>0</v>
      </c>
      <c r="K23" s="56">
        <v>0</v>
      </c>
      <c r="L23" s="56">
        <v>0</v>
      </c>
      <c r="M23" s="56">
        <v>0</v>
      </c>
      <c r="N23" s="58">
        <f>SUM(I23:M23)</f>
        <v>140</v>
      </c>
      <c r="O23" s="79">
        <f>+H23+N23</f>
        <v>140</v>
      </c>
      <c r="P23" s="59"/>
    </row>
    <row r="24" spans="1:16" ht="9.75" customHeight="1">
      <c r="A24" s="7"/>
      <c r="B24" s="7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/>
      <c r="I24" t="s">
        <v>6</v>
      </c>
      <c r="J24" s="7">
        <v>0</v>
      </c>
      <c r="K24" s="7">
        <v>0</v>
      </c>
      <c r="L24" s="7">
        <v>0</v>
      </c>
      <c r="M24" s="7">
        <v>0</v>
      </c>
      <c r="N24" s="7"/>
      <c r="O24" s="7"/>
      <c r="P24" s="7"/>
    </row>
    <row r="25" spans="1:1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7" ht="12.75">
      <c r="K27" t="s">
        <v>6</v>
      </c>
    </row>
  </sheetData>
  <sheetProtection sheet="1" objects="1" scenarios="1"/>
  <mergeCells count="8">
    <mergeCell ref="O8:P8"/>
    <mergeCell ref="C7:H7"/>
    <mergeCell ref="I7:N7"/>
    <mergeCell ref="B2:N2"/>
    <mergeCell ref="C4:H4"/>
    <mergeCell ref="A6:F6"/>
    <mergeCell ref="G6:I6"/>
    <mergeCell ref="J6:N6"/>
  </mergeCells>
  <conditionalFormatting sqref="A10 C16:P16 B18:P18 B20:P20 B22:P22 A14:P14 A12:N12 P12">
    <cfRule type="expression" priority="1" dxfId="3" stopIfTrue="1">
      <formula>$A$10=2</formula>
    </cfRule>
  </conditionalFormatting>
  <conditionalFormatting sqref="A17 A23:P23 A19:P19 A21:P21 A15:P15">
    <cfRule type="expression" priority="2" dxfId="0" stopIfTrue="1">
      <formula>$A$11=3</formula>
    </cfRule>
  </conditionalFormatting>
  <conditionalFormatting sqref="A20 A18 A16 A22">
    <cfRule type="expression" priority="3" dxfId="3" stopIfTrue="1">
      <formula>$A$10=2</formula>
    </cfRule>
  </conditionalFormatting>
  <conditionalFormatting sqref="B13:P13 C11:N11">
    <cfRule type="expression" priority="4" dxfId="2" stopIfTrue="1">
      <formula>$A$11=3</formula>
    </cfRule>
  </conditionalFormatting>
  <conditionalFormatting sqref="B17:P17">
    <cfRule type="expression" priority="5" dxfId="0" stopIfTrue="1">
      <formula>$A$10=2</formula>
    </cfRule>
  </conditionalFormatting>
  <conditionalFormatting sqref="B10">
    <cfRule type="expression" priority="6" dxfId="3" stopIfTrue="1">
      <formula>A10=2</formula>
    </cfRule>
  </conditionalFormatting>
  <conditionalFormatting sqref="B16">
    <cfRule type="expression" priority="7" dxfId="3" stopIfTrue="1">
      <formula>A10=2</formula>
    </cfRule>
  </conditionalFormatting>
  <conditionalFormatting sqref="D10">
    <cfRule type="expression" priority="8" dxfId="3" stopIfTrue="1">
      <formula>A10=2</formula>
    </cfRule>
  </conditionalFormatting>
  <conditionalFormatting sqref="E10">
    <cfRule type="expression" priority="9" dxfId="3" stopIfTrue="1">
      <formula>A10=2</formula>
    </cfRule>
  </conditionalFormatting>
  <conditionalFormatting sqref="F10">
    <cfRule type="expression" priority="10" dxfId="3" stopIfTrue="1">
      <formula>A10=2</formula>
    </cfRule>
  </conditionalFormatting>
  <conditionalFormatting sqref="G10">
    <cfRule type="expression" priority="11" dxfId="3" stopIfTrue="1">
      <formula>A10=2</formula>
    </cfRule>
  </conditionalFormatting>
  <conditionalFormatting sqref="H10">
    <cfRule type="expression" priority="12" dxfId="3" stopIfTrue="1">
      <formula>A10=2</formula>
    </cfRule>
  </conditionalFormatting>
  <conditionalFormatting sqref="I10">
    <cfRule type="expression" priority="13" dxfId="3" stopIfTrue="1">
      <formula>A10=2</formula>
    </cfRule>
  </conditionalFormatting>
  <conditionalFormatting sqref="J10">
    <cfRule type="expression" priority="14" dxfId="3" stopIfTrue="1">
      <formula>A10=2</formula>
    </cfRule>
  </conditionalFormatting>
  <conditionalFormatting sqref="K10">
    <cfRule type="expression" priority="15" dxfId="3" stopIfTrue="1">
      <formula>A10=2</formula>
    </cfRule>
  </conditionalFormatting>
  <conditionalFormatting sqref="L10">
    <cfRule type="expression" priority="16" dxfId="3" stopIfTrue="1">
      <formula>A10=2</formula>
    </cfRule>
  </conditionalFormatting>
  <conditionalFormatting sqref="M10">
    <cfRule type="expression" priority="17" dxfId="3" stopIfTrue="1">
      <formula>A10=2</formula>
    </cfRule>
  </conditionalFormatting>
  <conditionalFormatting sqref="N10">
    <cfRule type="expression" priority="18" dxfId="3" stopIfTrue="1">
      <formula>A10=2</formula>
    </cfRule>
  </conditionalFormatting>
  <conditionalFormatting sqref="C10">
    <cfRule type="expression" priority="19" dxfId="3" stopIfTrue="1">
      <formula>A10=2</formula>
    </cfRule>
  </conditionalFormatting>
  <conditionalFormatting sqref="B9">
    <cfRule type="expression" priority="20" dxfId="0" stopIfTrue="1">
      <formula>A9=1</formula>
    </cfRule>
  </conditionalFormatting>
  <conditionalFormatting sqref="C9">
    <cfRule type="expression" priority="21" dxfId="0" stopIfTrue="1">
      <formula>A9=1</formula>
    </cfRule>
  </conditionalFormatting>
  <conditionalFormatting sqref="D9">
    <cfRule type="expression" priority="22" dxfId="0" stopIfTrue="1">
      <formula>A9=1</formula>
    </cfRule>
  </conditionalFormatting>
  <conditionalFormatting sqref="E9">
    <cfRule type="expression" priority="23" dxfId="0" stopIfTrue="1">
      <formula>A9=1</formula>
    </cfRule>
  </conditionalFormatting>
  <conditionalFormatting sqref="F9">
    <cfRule type="expression" priority="24" dxfId="0" stopIfTrue="1">
      <formula>A9=1</formula>
    </cfRule>
  </conditionalFormatting>
  <conditionalFormatting sqref="G9">
    <cfRule type="expression" priority="25" dxfId="0" stopIfTrue="1">
      <formula>A9=1</formula>
    </cfRule>
  </conditionalFormatting>
  <conditionalFormatting sqref="H9">
    <cfRule type="expression" priority="26" dxfId="0" stopIfTrue="1">
      <formula>A9=1</formula>
    </cfRule>
  </conditionalFormatting>
  <conditionalFormatting sqref="I9">
    <cfRule type="expression" priority="27" dxfId="0" stopIfTrue="1">
      <formula>A9=1</formula>
    </cfRule>
  </conditionalFormatting>
  <conditionalFormatting sqref="J9">
    <cfRule type="expression" priority="28" dxfId="0" stopIfTrue="1">
      <formula>A9=1</formula>
    </cfRule>
  </conditionalFormatting>
  <conditionalFormatting sqref="K9">
    <cfRule type="expression" priority="29" dxfId="0" stopIfTrue="1">
      <formula>A9=1</formula>
    </cfRule>
  </conditionalFormatting>
  <conditionalFormatting sqref="L9">
    <cfRule type="expression" priority="30" dxfId="0" stopIfTrue="1">
      <formula>A9=1</formula>
    </cfRule>
  </conditionalFormatting>
  <conditionalFormatting sqref="M9">
    <cfRule type="expression" priority="31" dxfId="0" stopIfTrue="1">
      <formula>A9=1</formula>
    </cfRule>
  </conditionalFormatting>
  <conditionalFormatting sqref="N9">
    <cfRule type="expression" priority="32" dxfId="0" stopIfTrue="1">
      <formula>A9=1</formula>
    </cfRule>
  </conditionalFormatting>
  <conditionalFormatting sqref="O9">
    <cfRule type="expression" priority="33" dxfId="0" stopIfTrue="1">
      <formula>A9=1</formula>
    </cfRule>
  </conditionalFormatting>
  <conditionalFormatting sqref="P9">
    <cfRule type="expression" priority="34" dxfId="0" stopIfTrue="1">
      <formula>A=1</formula>
    </cfRule>
  </conditionalFormatting>
  <conditionalFormatting sqref="O10">
    <cfRule type="expression" priority="35" dxfId="3" stopIfTrue="1">
      <formula>A10=2</formula>
    </cfRule>
  </conditionalFormatting>
  <conditionalFormatting sqref="P10">
    <cfRule type="expression" priority="36" dxfId="3" stopIfTrue="1">
      <formula>A10=2</formula>
    </cfRule>
  </conditionalFormatting>
  <conditionalFormatting sqref="O11:P11">
    <cfRule type="expression" priority="37" dxfId="2" stopIfTrue="1">
      <formula>$A$11=3</formula>
    </cfRule>
  </conditionalFormatting>
  <conditionalFormatting sqref="O12">
    <cfRule type="expression" priority="38" dxfId="3" stopIfTrue="1">
      <formula>$A$10=2</formula>
    </cfRule>
  </conditionalFormatting>
  <conditionalFormatting sqref="B11">
    <cfRule type="expression" priority="39" dxfId="0" stopIfTrue="1">
      <formula>$A$9=1</formula>
    </cfRule>
  </conditionalFormatting>
  <printOptions horizontalCentered="1" verticalCentered="1"/>
  <pageMargins left="0.12" right="0.4724409448818898" top="0.12" bottom="0.13" header="0.12" footer="0.14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Z24"/>
  <sheetViews>
    <sheetView showGridLines="0" showZeros="0" zoomScalePageLayoutView="0" workbookViewId="0" topLeftCell="A1">
      <selection activeCell="B9" sqref="B9:P23"/>
    </sheetView>
  </sheetViews>
  <sheetFormatPr defaultColWidth="11.421875" defaultRowHeight="12.75"/>
  <cols>
    <col min="1" max="1" width="3.421875" style="0" customWidth="1"/>
    <col min="2" max="2" width="22.7109375" style="0" customWidth="1"/>
    <col min="3" max="7" width="5.8515625" style="0" customWidth="1"/>
    <col min="8" max="8" width="7.00390625" style="0" customWidth="1"/>
    <col min="9" max="13" width="5.8515625" style="0" customWidth="1"/>
    <col min="14" max="14" width="7.00390625" style="0" customWidth="1"/>
    <col min="15" max="15" width="11.57421875" style="0" customWidth="1"/>
    <col min="16" max="16" width="1.7109375" style="0" customWidth="1"/>
    <col min="17" max="17" width="12.7109375" style="0" customWidth="1"/>
    <col min="18" max="31" width="6.57421875" style="0" customWidth="1"/>
  </cols>
  <sheetData>
    <row r="1" spans="1:16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8" ht="28.5" customHeight="1">
      <c r="B2" s="126" t="s">
        <v>35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8"/>
      <c r="P2" s="8"/>
      <c r="Q2" s="2"/>
      <c r="R2" s="2"/>
    </row>
    <row r="3" spans="1:18" ht="18" customHeight="1">
      <c r="A3" s="8"/>
      <c r="B3" s="8"/>
      <c r="I3" s="8"/>
      <c r="J3" s="8"/>
      <c r="K3" s="8"/>
      <c r="L3" s="8"/>
      <c r="M3" s="8"/>
      <c r="N3" s="8"/>
      <c r="O3" s="8"/>
      <c r="P3" s="8"/>
      <c r="Q3" s="2"/>
      <c r="R3" s="2"/>
    </row>
    <row r="4" spans="1:16" ht="18" customHeight="1">
      <c r="A4" s="10"/>
      <c r="B4" s="5"/>
      <c r="C4" s="120" t="s">
        <v>13</v>
      </c>
      <c r="D4" s="120"/>
      <c r="E4" s="120"/>
      <c r="F4" s="120"/>
      <c r="G4" s="120"/>
      <c r="H4" s="120"/>
      <c r="I4" s="10"/>
      <c r="J4" s="11"/>
      <c r="K4" s="10"/>
      <c r="L4" s="10"/>
      <c r="M4" s="10"/>
      <c r="N4" s="10"/>
      <c r="O4" s="10"/>
      <c r="P4" s="7"/>
    </row>
    <row r="5" spans="1:16" ht="18" customHeight="1">
      <c r="A5" s="10"/>
      <c r="B5" s="5"/>
      <c r="I5" s="10"/>
      <c r="J5" s="11"/>
      <c r="K5" s="10"/>
      <c r="L5" s="10"/>
      <c r="M5" s="10"/>
      <c r="N5" s="10"/>
      <c r="O5" s="10"/>
      <c r="P5" s="7"/>
    </row>
    <row r="6" spans="1:26" ht="18" customHeight="1" thickBot="1">
      <c r="A6" s="127" t="str">
        <f>'BRUT.Messieurs'!A5</f>
        <v>Dernière compétition : Salives / Val de Sorne</v>
      </c>
      <c r="B6" s="128"/>
      <c r="C6" s="128"/>
      <c r="D6" s="128">
        <f>'BRUT.Messieurs'!E5</f>
        <v>0</v>
      </c>
      <c r="E6" s="128"/>
      <c r="F6" s="128"/>
      <c r="G6" s="129">
        <f>'BRUT.Messieurs'!H5</f>
        <v>42649</v>
      </c>
      <c r="H6" s="129"/>
      <c r="I6" s="129"/>
      <c r="J6" s="128" t="str">
        <f>'BRUT.Messieurs'!L5</f>
        <v>Compétitions jouées : 15/15</v>
      </c>
      <c r="K6" s="128"/>
      <c r="L6" s="128"/>
      <c r="M6" s="128">
        <f>'BRUT.Messieurs'!N5</f>
        <v>0</v>
      </c>
      <c r="N6" s="128"/>
      <c r="O6" s="25"/>
      <c r="P6" s="12"/>
      <c r="Q6" s="4"/>
      <c r="R6" s="4"/>
      <c r="Z6" t="s">
        <v>6</v>
      </c>
    </row>
    <row r="7" spans="1:16" ht="21.75" customHeight="1" thickBot="1" thickTop="1">
      <c r="A7" s="7"/>
      <c r="B7" s="7"/>
      <c r="C7" s="123" t="s">
        <v>3</v>
      </c>
      <c r="D7" s="124"/>
      <c r="E7" s="124"/>
      <c r="F7" s="124"/>
      <c r="G7" s="124"/>
      <c r="H7" s="125"/>
      <c r="I7" s="124" t="s">
        <v>4</v>
      </c>
      <c r="J7" s="124"/>
      <c r="K7" s="124"/>
      <c r="L7" s="124"/>
      <c r="M7" s="124"/>
      <c r="N7" s="125"/>
      <c r="O7" s="7"/>
      <c r="P7" s="7"/>
    </row>
    <row r="8" spans="1:16" ht="21.75" customHeight="1" thickBot="1" thickTop="1">
      <c r="A8" s="27" t="s">
        <v>1</v>
      </c>
      <c r="B8" s="28" t="s">
        <v>2</v>
      </c>
      <c r="C8" s="31">
        <v>1</v>
      </c>
      <c r="D8" s="29">
        <v>2</v>
      </c>
      <c r="E8" s="29">
        <v>3</v>
      </c>
      <c r="F8" s="29">
        <v>4</v>
      </c>
      <c r="G8" s="32">
        <v>5</v>
      </c>
      <c r="H8" s="33" t="s">
        <v>7</v>
      </c>
      <c r="I8" s="30">
        <v>1</v>
      </c>
      <c r="J8" s="29">
        <v>2</v>
      </c>
      <c r="K8" s="29">
        <v>3</v>
      </c>
      <c r="L8" s="29">
        <v>4</v>
      </c>
      <c r="M8" s="32">
        <v>5</v>
      </c>
      <c r="N8" s="33" t="s">
        <v>7</v>
      </c>
      <c r="O8" s="121" t="s">
        <v>0</v>
      </c>
      <c r="P8" s="122"/>
    </row>
    <row r="9" spans="1:16" ht="21.75" customHeight="1" thickTop="1">
      <c r="A9" s="49">
        <v>1</v>
      </c>
      <c r="B9" s="70" t="s">
        <v>16</v>
      </c>
      <c r="C9" s="46">
        <v>1460</v>
      </c>
      <c r="D9" s="24">
        <v>1360</v>
      </c>
      <c r="E9" s="24">
        <v>1160</v>
      </c>
      <c r="F9" s="24">
        <v>1080</v>
      </c>
      <c r="G9" s="24">
        <v>910</v>
      </c>
      <c r="H9" s="47">
        <f>SUM(C9:G9)</f>
        <v>5970</v>
      </c>
      <c r="I9" s="46">
        <v>1420</v>
      </c>
      <c r="J9" s="24">
        <v>880</v>
      </c>
      <c r="K9" s="24">
        <v>770</v>
      </c>
      <c r="L9" s="24">
        <v>520</v>
      </c>
      <c r="M9" s="24">
        <v>390</v>
      </c>
      <c r="N9" s="43">
        <f>SUM(I9:M9)</f>
        <v>3980</v>
      </c>
      <c r="O9" s="77">
        <f>+H9+N9</f>
        <v>9950</v>
      </c>
      <c r="P9" s="50"/>
    </row>
    <row r="10" spans="1:16" ht="21.75" customHeight="1">
      <c r="A10" s="51">
        <v>2</v>
      </c>
      <c r="B10" s="71" t="s">
        <v>17</v>
      </c>
      <c r="C10" s="46">
        <v>1360</v>
      </c>
      <c r="D10" s="24">
        <v>1160</v>
      </c>
      <c r="E10" s="24">
        <v>1010</v>
      </c>
      <c r="F10" s="24">
        <v>660</v>
      </c>
      <c r="G10" s="24">
        <v>0</v>
      </c>
      <c r="H10" s="47">
        <f>SUM(C10:G10)</f>
        <v>4190</v>
      </c>
      <c r="I10" s="46">
        <v>1400</v>
      </c>
      <c r="J10" s="24">
        <v>1240</v>
      </c>
      <c r="K10" s="24">
        <v>1120</v>
      </c>
      <c r="L10" s="24">
        <v>1000</v>
      </c>
      <c r="M10" s="24">
        <v>690</v>
      </c>
      <c r="N10" s="43">
        <f>SUM(I10:M10)</f>
        <v>5450</v>
      </c>
      <c r="O10" s="78">
        <f>+H10+N10</f>
        <v>9640</v>
      </c>
      <c r="P10" s="35"/>
    </row>
    <row r="11" spans="1:17" ht="21.75" customHeight="1">
      <c r="A11" s="51">
        <v>3</v>
      </c>
      <c r="B11" s="70" t="s">
        <v>18</v>
      </c>
      <c r="C11" s="46">
        <v>1210</v>
      </c>
      <c r="D11" s="24">
        <v>1140</v>
      </c>
      <c r="E11" s="24">
        <v>850</v>
      </c>
      <c r="F11" s="24">
        <v>810</v>
      </c>
      <c r="G11" s="24">
        <v>440</v>
      </c>
      <c r="H11" s="47">
        <f>SUM(C11:G11)</f>
        <v>4450</v>
      </c>
      <c r="I11" s="46">
        <v>1380</v>
      </c>
      <c r="J11" s="24">
        <v>1280</v>
      </c>
      <c r="K11" s="24">
        <v>1000</v>
      </c>
      <c r="L11" s="24">
        <v>810</v>
      </c>
      <c r="M11" s="24">
        <v>620</v>
      </c>
      <c r="N11" s="43">
        <f>SUM(I11:M11)</f>
        <v>5090</v>
      </c>
      <c r="O11" s="78">
        <f>+H11+N11</f>
        <v>9540</v>
      </c>
      <c r="P11" s="35"/>
      <c r="Q11" s="1"/>
    </row>
    <row r="12" spans="1:16" ht="21.75" customHeight="1">
      <c r="A12" s="51">
        <v>4</v>
      </c>
      <c r="B12" s="71" t="s">
        <v>19</v>
      </c>
      <c r="C12" s="46">
        <v>1300</v>
      </c>
      <c r="D12" s="24">
        <v>690</v>
      </c>
      <c r="E12" s="24">
        <v>640</v>
      </c>
      <c r="F12" s="24">
        <v>570</v>
      </c>
      <c r="G12" s="24">
        <v>460</v>
      </c>
      <c r="H12" s="47">
        <f>SUM(C12:G12)</f>
        <v>3660</v>
      </c>
      <c r="I12" s="46">
        <v>1250</v>
      </c>
      <c r="J12" s="24">
        <v>1240</v>
      </c>
      <c r="K12" s="24">
        <v>730</v>
      </c>
      <c r="L12" s="24">
        <v>300</v>
      </c>
      <c r="M12" s="24">
        <v>220</v>
      </c>
      <c r="N12" s="43">
        <f>SUM(I12:M12)</f>
        <v>3740</v>
      </c>
      <c r="O12" s="78">
        <f>+H12+N12</f>
        <v>7400</v>
      </c>
      <c r="P12" s="35"/>
    </row>
    <row r="13" spans="1:16" ht="21.75" customHeight="1">
      <c r="A13" s="51">
        <v>5</v>
      </c>
      <c r="B13" s="71" t="s">
        <v>22</v>
      </c>
      <c r="C13" s="46">
        <v>1230</v>
      </c>
      <c r="D13" s="24">
        <v>620</v>
      </c>
      <c r="E13" s="24">
        <v>480</v>
      </c>
      <c r="F13" s="24">
        <v>460</v>
      </c>
      <c r="G13" s="24">
        <v>400</v>
      </c>
      <c r="H13" s="47">
        <f>SUM(C13:G13)</f>
        <v>3190</v>
      </c>
      <c r="I13" s="46">
        <v>1280</v>
      </c>
      <c r="J13" s="24">
        <v>1010</v>
      </c>
      <c r="K13" s="24">
        <v>1000</v>
      </c>
      <c r="L13" s="24">
        <v>560</v>
      </c>
      <c r="M13" s="24">
        <v>0</v>
      </c>
      <c r="N13" s="43">
        <f>SUM(I13:M13)</f>
        <v>3850</v>
      </c>
      <c r="O13" s="78">
        <f>+H13+N13</f>
        <v>7040</v>
      </c>
      <c r="P13" s="35"/>
    </row>
    <row r="14" spans="1:16" ht="21.75" customHeight="1">
      <c r="A14" s="51">
        <v>6</v>
      </c>
      <c r="B14" s="70" t="s">
        <v>24</v>
      </c>
      <c r="C14" s="46">
        <v>1020</v>
      </c>
      <c r="D14" s="24">
        <v>960</v>
      </c>
      <c r="E14" s="24">
        <v>760</v>
      </c>
      <c r="F14" s="24">
        <v>0</v>
      </c>
      <c r="G14" s="24">
        <v>0</v>
      </c>
      <c r="H14" s="47">
        <f>SUM(C14:G14)</f>
        <v>2740</v>
      </c>
      <c r="I14" s="46">
        <v>260</v>
      </c>
      <c r="J14" s="24">
        <v>250</v>
      </c>
      <c r="K14" s="24">
        <v>150</v>
      </c>
      <c r="L14" s="24">
        <v>0</v>
      </c>
      <c r="M14" s="24">
        <v>0</v>
      </c>
      <c r="N14" s="43">
        <f>SUM(I14:M14)</f>
        <v>660</v>
      </c>
      <c r="O14" s="78">
        <f>+H14+N14</f>
        <v>3400</v>
      </c>
      <c r="P14" s="35"/>
    </row>
    <row r="15" spans="1:17" ht="21.75" customHeight="1">
      <c r="A15" s="51">
        <v>7</v>
      </c>
      <c r="B15" s="70" t="s">
        <v>31</v>
      </c>
      <c r="C15" s="46">
        <v>0</v>
      </c>
      <c r="D15" s="24">
        <v>0</v>
      </c>
      <c r="E15" s="24">
        <v>0</v>
      </c>
      <c r="F15" s="24">
        <v>0</v>
      </c>
      <c r="G15" s="24">
        <v>0</v>
      </c>
      <c r="H15" s="47">
        <f>SUM(C15:G15)</f>
        <v>0</v>
      </c>
      <c r="I15" s="46">
        <v>1080</v>
      </c>
      <c r="J15" s="24">
        <v>720</v>
      </c>
      <c r="K15" s="24">
        <v>700</v>
      </c>
      <c r="L15" s="24">
        <v>270</v>
      </c>
      <c r="M15" s="24">
        <v>0</v>
      </c>
      <c r="N15" s="43">
        <f>SUM(I15:M15)</f>
        <v>2770</v>
      </c>
      <c r="O15" s="78">
        <f>+H15+N15</f>
        <v>2770</v>
      </c>
      <c r="P15" s="35" t="s">
        <v>6</v>
      </c>
      <c r="Q15" s="1"/>
    </row>
    <row r="16" spans="1:16" ht="21.75" customHeight="1">
      <c r="A16" s="51">
        <v>8</v>
      </c>
      <c r="B16" s="70" t="s">
        <v>21</v>
      </c>
      <c r="C16" s="46">
        <v>810</v>
      </c>
      <c r="D16" s="24">
        <v>0</v>
      </c>
      <c r="E16" s="24">
        <v>0</v>
      </c>
      <c r="F16" s="24">
        <v>0</v>
      </c>
      <c r="G16" s="24">
        <v>0</v>
      </c>
      <c r="H16" s="47">
        <f>SUM(C16:G16)</f>
        <v>810</v>
      </c>
      <c r="I16" s="46">
        <v>880</v>
      </c>
      <c r="J16" s="24">
        <v>550</v>
      </c>
      <c r="K16" s="24">
        <v>470</v>
      </c>
      <c r="L16" s="24">
        <v>0</v>
      </c>
      <c r="M16" s="24">
        <v>0</v>
      </c>
      <c r="N16" s="43">
        <f>SUM(I16:M16)</f>
        <v>1900</v>
      </c>
      <c r="O16" s="78">
        <f>+H16+N16</f>
        <v>2710</v>
      </c>
      <c r="P16" s="35"/>
    </row>
    <row r="17" spans="1:17" ht="21.75" customHeight="1">
      <c r="A17" s="51">
        <v>9</v>
      </c>
      <c r="B17" s="70" t="s">
        <v>20</v>
      </c>
      <c r="C17" s="46">
        <v>1140</v>
      </c>
      <c r="D17" s="24">
        <v>290</v>
      </c>
      <c r="E17" s="24">
        <v>260</v>
      </c>
      <c r="F17" s="24">
        <v>200</v>
      </c>
      <c r="G17" s="24">
        <v>0</v>
      </c>
      <c r="H17" s="47">
        <f>SUM(C17:G17)</f>
        <v>1890</v>
      </c>
      <c r="I17" s="46">
        <v>0</v>
      </c>
      <c r="J17" s="24">
        <v>0</v>
      </c>
      <c r="K17" s="24">
        <v>0</v>
      </c>
      <c r="L17" s="24">
        <v>0</v>
      </c>
      <c r="M17" s="24">
        <v>0</v>
      </c>
      <c r="N17" s="43">
        <f>SUM(I17:M17)</f>
        <v>0</v>
      </c>
      <c r="O17" s="78">
        <f>+H17+N17</f>
        <v>1890</v>
      </c>
      <c r="P17" s="35"/>
      <c r="Q17" s="1"/>
    </row>
    <row r="18" spans="1:16" ht="21.75" customHeight="1">
      <c r="A18" s="51">
        <v>10</v>
      </c>
      <c r="B18" s="70" t="s">
        <v>23</v>
      </c>
      <c r="C18" s="46">
        <v>260</v>
      </c>
      <c r="D18" s="24">
        <v>230</v>
      </c>
      <c r="E18" s="24">
        <v>200</v>
      </c>
      <c r="F18" s="24">
        <v>190</v>
      </c>
      <c r="G18" s="24">
        <v>0</v>
      </c>
      <c r="H18" s="47">
        <f>SUM(C18:G18)</f>
        <v>880</v>
      </c>
      <c r="I18" s="46">
        <v>220</v>
      </c>
      <c r="J18" s="24">
        <v>0</v>
      </c>
      <c r="K18" s="24">
        <v>0</v>
      </c>
      <c r="L18" s="24">
        <v>0</v>
      </c>
      <c r="M18" s="24">
        <v>0</v>
      </c>
      <c r="N18" s="43">
        <f>SUM(I18:M18)</f>
        <v>220</v>
      </c>
      <c r="O18" s="78">
        <f>+H18+N18</f>
        <v>1100</v>
      </c>
      <c r="P18" s="35"/>
    </row>
    <row r="19" spans="1:16" ht="21.75" customHeight="1">
      <c r="A19" s="51">
        <v>11</v>
      </c>
      <c r="B19" s="70" t="s">
        <v>26</v>
      </c>
      <c r="C19" s="46">
        <v>0</v>
      </c>
      <c r="D19" s="24">
        <v>0</v>
      </c>
      <c r="E19" s="24">
        <v>0</v>
      </c>
      <c r="F19" s="24">
        <v>0</v>
      </c>
      <c r="G19" s="24">
        <v>0</v>
      </c>
      <c r="H19" s="47">
        <f>SUM(C19:G19)</f>
        <v>0</v>
      </c>
      <c r="I19" s="46">
        <v>870</v>
      </c>
      <c r="J19" s="24">
        <v>0</v>
      </c>
      <c r="K19" s="24">
        <v>0</v>
      </c>
      <c r="L19" s="24">
        <v>0</v>
      </c>
      <c r="M19" s="24">
        <v>0</v>
      </c>
      <c r="N19" s="43">
        <f>SUM(I19:M19)</f>
        <v>870</v>
      </c>
      <c r="O19" s="78">
        <f>+H19+N19</f>
        <v>870</v>
      </c>
      <c r="P19" s="35"/>
    </row>
    <row r="20" spans="1:16" ht="21.75" customHeight="1">
      <c r="A20" s="51">
        <v>12</v>
      </c>
      <c r="B20" s="70" t="s">
        <v>28</v>
      </c>
      <c r="C20" s="46">
        <v>0</v>
      </c>
      <c r="D20" s="24">
        <v>0</v>
      </c>
      <c r="E20" s="24">
        <v>0</v>
      </c>
      <c r="F20" s="24">
        <v>0</v>
      </c>
      <c r="G20" s="24">
        <v>0</v>
      </c>
      <c r="H20" s="47">
        <f>SUM(C20:G20)</f>
        <v>0</v>
      </c>
      <c r="I20" s="46">
        <v>460</v>
      </c>
      <c r="J20" s="24">
        <v>380</v>
      </c>
      <c r="K20" s="24">
        <v>0</v>
      </c>
      <c r="L20" s="24">
        <v>0</v>
      </c>
      <c r="M20" s="24">
        <v>0</v>
      </c>
      <c r="N20" s="43">
        <f>SUM(I20:M20)</f>
        <v>840</v>
      </c>
      <c r="O20" s="78">
        <f>+H20+N20</f>
        <v>840</v>
      </c>
      <c r="P20" s="35"/>
    </row>
    <row r="21" spans="1:16" ht="21.75" customHeight="1">
      <c r="A21" s="51">
        <v>13</v>
      </c>
      <c r="B21" s="71" t="s">
        <v>27</v>
      </c>
      <c r="C21" s="46">
        <v>0</v>
      </c>
      <c r="D21" s="24">
        <v>0</v>
      </c>
      <c r="E21" s="24">
        <v>0</v>
      </c>
      <c r="F21" s="24">
        <v>0</v>
      </c>
      <c r="G21" s="24">
        <v>0</v>
      </c>
      <c r="H21" s="47">
        <f>SUM(C21:G21)</f>
        <v>0</v>
      </c>
      <c r="I21" s="46">
        <v>620</v>
      </c>
      <c r="J21" s="24">
        <v>0</v>
      </c>
      <c r="K21" s="24">
        <v>0</v>
      </c>
      <c r="L21" s="24">
        <v>0</v>
      </c>
      <c r="M21" s="24">
        <v>0</v>
      </c>
      <c r="N21" s="43">
        <f>SUM(I21:M21)</f>
        <v>620</v>
      </c>
      <c r="O21" s="78">
        <f>+H21+N21</f>
        <v>620</v>
      </c>
      <c r="P21" s="35"/>
    </row>
    <row r="22" spans="1:16" ht="21.75" customHeight="1">
      <c r="A22" s="51">
        <v>14</v>
      </c>
      <c r="B22" s="70" t="s">
        <v>30</v>
      </c>
      <c r="C22" s="46">
        <v>560</v>
      </c>
      <c r="D22" s="24">
        <v>0</v>
      </c>
      <c r="E22" s="24">
        <v>0</v>
      </c>
      <c r="F22" s="24">
        <v>0</v>
      </c>
      <c r="G22" s="24">
        <v>0</v>
      </c>
      <c r="H22" s="47">
        <f>SUM(C22:G22)</f>
        <v>560</v>
      </c>
      <c r="I22" s="46">
        <v>0</v>
      </c>
      <c r="J22" s="24">
        <v>0</v>
      </c>
      <c r="K22" s="24">
        <v>0</v>
      </c>
      <c r="L22" s="24">
        <v>0</v>
      </c>
      <c r="M22" s="24">
        <v>0</v>
      </c>
      <c r="N22" s="43">
        <f>SUM(I22:M22)</f>
        <v>0</v>
      </c>
      <c r="O22" s="78">
        <f>+H22+N22</f>
        <v>560</v>
      </c>
      <c r="P22" s="35"/>
    </row>
    <row r="23" spans="1:16" ht="21.75" customHeight="1" thickBot="1">
      <c r="A23" s="60">
        <v>15</v>
      </c>
      <c r="B23" s="72" t="s">
        <v>25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7">
        <f>SUM(C23:G23)</f>
        <v>0</v>
      </c>
      <c r="I23" s="55">
        <v>200</v>
      </c>
      <c r="J23" s="56">
        <v>0</v>
      </c>
      <c r="K23" s="56">
        <v>0</v>
      </c>
      <c r="L23" s="56">
        <v>0</v>
      </c>
      <c r="M23" s="56">
        <v>0</v>
      </c>
      <c r="N23" s="58">
        <f>SUM(I23:M23)</f>
        <v>200</v>
      </c>
      <c r="O23" s="79">
        <f>+H23+N23</f>
        <v>200</v>
      </c>
      <c r="P23" s="59"/>
    </row>
    <row r="24" spans="1:16" ht="18" customHeight="1">
      <c r="A24" s="7"/>
      <c r="B24" s="7"/>
      <c r="C24" s="7"/>
      <c r="D24" s="7"/>
      <c r="E24" s="7"/>
      <c r="F24" s="7"/>
      <c r="G24" s="7"/>
      <c r="H24" s="7"/>
      <c r="I24" s="7" t="s">
        <v>6</v>
      </c>
      <c r="J24" s="7">
        <v>0</v>
      </c>
      <c r="K24" s="7">
        <v>0</v>
      </c>
      <c r="L24" s="7">
        <v>0</v>
      </c>
      <c r="M24" s="7">
        <v>0</v>
      </c>
      <c r="N24" s="7"/>
      <c r="O24" s="7"/>
      <c r="P24" s="7"/>
    </row>
    <row r="25" ht="11.25" customHeight="1"/>
    <row r="26" ht="11.25" customHeight="1"/>
  </sheetData>
  <sheetProtection sheet="1" objects="1" scenarios="1"/>
  <mergeCells count="8">
    <mergeCell ref="O8:P8"/>
    <mergeCell ref="I7:N7"/>
    <mergeCell ref="C7:H7"/>
    <mergeCell ref="B2:N2"/>
    <mergeCell ref="C4:H4"/>
    <mergeCell ref="A6:F6"/>
    <mergeCell ref="G6:I6"/>
    <mergeCell ref="J6:N6"/>
  </mergeCells>
  <conditionalFormatting sqref="A10 C16:P16 B18:P18 B20:P20 B22:P22 A14:P14 A12:N12 P12">
    <cfRule type="expression" priority="1" dxfId="3" stopIfTrue="1">
      <formula>$A$10=2</formula>
    </cfRule>
  </conditionalFormatting>
  <conditionalFormatting sqref="A17 A23:P23 A19:P19 A21:P21 A15:P15">
    <cfRule type="expression" priority="2" dxfId="0" stopIfTrue="1">
      <formula>$A$11=3</formula>
    </cfRule>
  </conditionalFormatting>
  <conditionalFormatting sqref="A20 A18 A16 A22">
    <cfRule type="expression" priority="3" dxfId="3" stopIfTrue="1">
      <formula>$A$10=2</formula>
    </cfRule>
  </conditionalFormatting>
  <conditionalFormatting sqref="D13:P13 C11:N11">
    <cfRule type="expression" priority="4" dxfId="2" stopIfTrue="1">
      <formula>$A$11=3</formula>
    </cfRule>
  </conditionalFormatting>
  <conditionalFormatting sqref="B17:P17">
    <cfRule type="expression" priority="5" dxfId="0" stopIfTrue="1">
      <formula>$A$10=2</formula>
    </cfRule>
  </conditionalFormatting>
  <conditionalFormatting sqref="B10">
    <cfRule type="expression" priority="6" dxfId="3" stopIfTrue="1">
      <formula>A10=2</formula>
    </cfRule>
  </conditionalFormatting>
  <conditionalFormatting sqref="B16">
    <cfRule type="expression" priority="7" dxfId="3" stopIfTrue="1">
      <formula>A10=2</formula>
    </cfRule>
  </conditionalFormatting>
  <conditionalFormatting sqref="D10">
    <cfRule type="expression" priority="8" dxfId="3" stopIfTrue="1">
      <formula>A10=2</formula>
    </cfRule>
  </conditionalFormatting>
  <conditionalFormatting sqref="E10">
    <cfRule type="expression" priority="9" dxfId="3" stopIfTrue="1">
      <formula>A10=2</formula>
    </cfRule>
  </conditionalFormatting>
  <conditionalFormatting sqref="F10">
    <cfRule type="expression" priority="10" dxfId="3" stopIfTrue="1">
      <formula>A10=2</formula>
    </cfRule>
  </conditionalFormatting>
  <conditionalFormatting sqref="G10">
    <cfRule type="expression" priority="11" dxfId="3" stopIfTrue="1">
      <formula>A10=2</formula>
    </cfRule>
  </conditionalFormatting>
  <conditionalFormatting sqref="H10">
    <cfRule type="expression" priority="12" dxfId="3" stopIfTrue="1">
      <formula>A10=2</formula>
    </cfRule>
  </conditionalFormatting>
  <conditionalFormatting sqref="I10">
    <cfRule type="expression" priority="13" dxfId="3" stopIfTrue="1">
      <formula>A10=2</formula>
    </cfRule>
  </conditionalFormatting>
  <conditionalFormatting sqref="J10">
    <cfRule type="expression" priority="14" dxfId="3" stopIfTrue="1">
      <formula>A10=2</formula>
    </cfRule>
  </conditionalFormatting>
  <conditionalFormatting sqref="K10">
    <cfRule type="expression" priority="15" dxfId="3" stopIfTrue="1">
      <formula>A10=2</formula>
    </cfRule>
  </conditionalFormatting>
  <conditionalFormatting sqref="L10">
    <cfRule type="expression" priority="16" dxfId="3" stopIfTrue="1">
      <formula>A10=2</formula>
    </cfRule>
  </conditionalFormatting>
  <conditionalFormatting sqref="M10">
    <cfRule type="expression" priority="17" dxfId="3" stopIfTrue="1">
      <formula>A10=2</formula>
    </cfRule>
  </conditionalFormatting>
  <conditionalFormatting sqref="N10">
    <cfRule type="expression" priority="18" dxfId="3" stopIfTrue="1">
      <formula>A10=2</formula>
    </cfRule>
  </conditionalFormatting>
  <conditionalFormatting sqref="C10">
    <cfRule type="expression" priority="19" dxfId="3" stopIfTrue="1">
      <formula>A10=2</formula>
    </cfRule>
  </conditionalFormatting>
  <conditionalFormatting sqref="B9">
    <cfRule type="expression" priority="20" dxfId="0" stopIfTrue="1">
      <formula>A9=1</formula>
    </cfRule>
  </conditionalFormatting>
  <conditionalFormatting sqref="C9">
    <cfRule type="expression" priority="21" dxfId="0" stopIfTrue="1">
      <formula>A9=1</formula>
    </cfRule>
  </conditionalFormatting>
  <conditionalFormatting sqref="D9">
    <cfRule type="expression" priority="22" dxfId="0" stopIfTrue="1">
      <formula>A9=1</formula>
    </cfRule>
  </conditionalFormatting>
  <conditionalFormatting sqref="E9">
    <cfRule type="expression" priority="23" dxfId="0" stopIfTrue="1">
      <formula>A9=1</formula>
    </cfRule>
  </conditionalFormatting>
  <conditionalFormatting sqref="F9">
    <cfRule type="expression" priority="24" dxfId="0" stopIfTrue="1">
      <formula>A9=1</formula>
    </cfRule>
  </conditionalFormatting>
  <conditionalFormatting sqref="G9">
    <cfRule type="expression" priority="25" dxfId="0" stopIfTrue="1">
      <formula>A9=1</formula>
    </cfRule>
  </conditionalFormatting>
  <conditionalFormatting sqref="H9">
    <cfRule type="expression" priority="26" dxfId="0" stopIfTrue="1">
      <formula>A9=1</formula>
    </cfRule>
  </conditionalFormatting>
  <conditionalFormatting sqref="I9">
    <cfRule type="expression" priority="27" dxfId="0" stopIfTrue="1">
      <formula>A9=1</formula>
    </cfRule>
  </conditionalFormatting>
  <conditionalFormatting sqref="J9">
    <cfRule type="expression" priority="28" dxfId="0" stopIfTrue="1">
      <formula>A9=1</formula>
    </cfRule>
  </conditionalFormatting>
  <conditionalFormatting sqref="K9">
    <cfRule type="expression" priority="29" dxfId="0" stopIfTrue="1">
      <formula>A9=1</formula>
    </cfRule>
  </conditionalFormatting>
  <conditionalFormatting sqref="L9">
    <cfRule type="expression" priority="30" dxfId="0" stopIfTrue="1">
      <formula>A9=1</formula>
    </cfRule>
  </conditionalFormatting>
  <conditionalFormatting sqref="M9">
    <cfRule type="expression" priority="31" dxfId="0" stopIfTrue="1">
      <formula>A9=1</formula>
    </cfRule>
  </conditionalFormatting>
  <conditionalFormatting sqref="N9">
    <cfRule type="expression" priority="32" dxfId="0" stopIfTrue="1">
      <formula>A9=1</formula>
    </cfRule>
  </conditionalFormatting>
  <conditionalFormatting sqref="O9">
    <cfRule type="expression" priority="33" dxfId="0" stopIfTrue="1">
      <formula>A9=1</formula>
    </cfRule>
  </conditionalFormatting>
  <conditionalFormatting sqref="P9">
    <cfRule type="expression" priority="34" dxfId="0" stopIfTrue="1">
      <formula>A=1</formula>
    </cfRule>
  </conditionalFormatting>
  <conditionalFormatting sqref="O10">
    <cfRule type="expression" priority="35" dxfId="3" stopIfTrue="1">
      <formula>A10=2</formula>
    </cfRule>
  </conditionalFormatting>
  <conditionalFormatting sqref="P10">
    <cfRule type="expression" priority="36" dxfId="3" stopIfTrue="1">
      <formula>A10=2</formula>
    </cfRule>
  </conditionalFormatting>
  <conditionalFormatting sqref="O11:P11">
    <cfRule type="expression" priority="37" dxfId="2" stopIfTrue="1">
      <formula>$A$11=3</formula>
    </cfRule>
  </conditionalFormatting>
  <conditionalFormatting sqref="O12">
    <cfRule type="expression" priority="38" dxfId="3" stopIfTrue="1">
      <formula>$A$10=2</formula>
    </cfRule>
  </conditionalFormatting>
  <conditionalFormatting sqref="C13">
    <cfRule type="expression" priority="39" dxfId="2" stopIfTrue="1">
      <formula>$A$11=3</formula>
    </cfRule>
  </conditionalFormatting>
  <conditionalFormatting sqref="B13">
    <cfRule type="expression" priority="40" dxfId="0" stopIfTrue="1">
      <formula>A11=3</formula>
    </cfRule>
  </conditionalFormatting>
  <conditionalFormatting sqref="B11">
    <cfRule type="expression" priority="41" dxfId="0" stopIfTrue="1">
      <formula>A9=1</formula>
    </cfRule>
  </conditionalFormatting>
  <printOptions/>
  <pageMargins left="0.27" right="0.46" top="0.25" bottom="0.14" header="0.12" footer="0.13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P26"/>
  <sheetViews>
    <sheetView showGridLines="0" showZeros="0" zoomScalePageLayoutView="0" workbookViewId="0" topLeftCell="A1">
      <selection activeCell="B9" sqref="B9:E21"/>
    </sheetView>
  </sheetViews>
  <sheetFormatPr defaultColWidth="11.421875" defaultRowHeight="12.75"/>
  <cols>
    <col min="1" max="1" width="7.421875" style="0" customWidth="1"/>
    <col min="2" max="2" width="39.7109375" style="0" customWidth="1"/>
    <col min="3" max="3" width="17.28125" style="0" customWidth="1"/>
    <col min="4" max="4" width="15.7109375" style="0" customWidth="1"/>
    <col min="5" max="5" width="20.140625" style="0" customWidth="1"/>
    <col min="6" max="7" width="6.8515625" style="0" customWidth="1"/>
  </cols>
  <sheetData>
    <row r="1" spans="1:5" ht="12.75" customHeight="1">
      <c r="A1" s="7"/>
      <c r="B1" s="7"/>
      <c r="C1" s="7"/>
      <c r="D1" s="7"/>
      <c r="E1" s="7"/>
    </row>
    <row r="2" spans="1:5" ht="22.5" customHeight="1">
      <c r="A2" s="132" t="s">
        <v>36</v>
      </c>
      <c r="B2" s="132"/>
      <c r="C2" s="132"/>
      <c r="D2" s="132"/>
      <c r="E2" s="132"/>
    </row>
    <row r="3" spans="1:5" ht="12.75" customHeight="1">
      <c r="A3" s="7"/>
      <c r="B3" s="7"/>
      <c r="C3" s="7"/>
      <c r="D3" s="7"/>
      <c r="E3" s="7"/>
    </row>
    <row r="4" spans="1:5" ht="21" customHeight="1">
      <c r="A4" s="7"/>
      <c r="B4" s="134"/>
      <c r="C4" s="135"/>
      <c r="D4" s="135"/>
      <c r="E4" s="7"/>
    </row>
    <row r="5" spans="1:9" ht="12.75">
      <c r="A5" s="7"/>
      <c r="C5" s="18">
        <f>'BRUT.Messieurs'!H4</f>
        <v>0</v>
      </c>
      <c r="D5" s="19">
        <f>'BRUT.Messieurs'!D5</f>
        <v>0</v>
      </c>
      <c r="E5" s="9"/>
      <c r="F5" s="3"/>
      <c r="G5" s="3"/>
      <c r="H5" s="130" t="s">
        <v>6</v>
      </c>
      <c r="I5" s="130"/>
    </row>
    <row r="6" spans="1:16" ht="12.75">
      <c r="A6" s="127" t="str">
        <f>'BRUT.Messieurs'!A5</f>
        <v>Dernière compétition : Salives / Val de Sorne</v>
      </c>
      <c r="B6" s="128"/>
      <c r="C6" s="53">
        <f>'BRUT.Messieurs'!H5</f>
        <v>42649</v>
      </c>
      <c r="D6" s="133" t="str">
        <f>'BRUT.Messieurs'!L5</f>
        <v>Compétitions jouées : 15/15</v>
      </c>
      <c r="E6" s="128"/>
      <c r="F6" s="3"/>
      <c r="G6" s="3"/>
      <c r="H6" s="3"/>
      <c r="I6" s="130" t="s">
        <v>6</v>
      </c>
      <c r="J6" s="130"/>
      <c r="K6" s="130" t="s">
        <v>6</v>
      </c>
      <c r="L6" s="130"/>
      <c r="M6" s="130"/>
      <c r="N6" s="131"/>
      <c r="O6" s="131"/>
      <c r="P6" s="4"/>
    </row>
    <row r="7" spans="1:5" ht="12" customHeight="1" thickBot="1">
      <c r="A7" s="7"/>
      <c r="B7" s="14" t="s">
        <v>6</v>
      </c>
      <c r="C7" s="7"/>
      <c r="D7" s="7"/>
      <c r="E7" s="7"/>
    </row>
    <row r="8" spans="1:5" ht="39" customHeight="1" thickBot="1">
      <c r="A8" s="15" t="s">
        <v>1</v>
      </c>
      <c r="B8" s="16" t="s">
        <v>29</v>
      </c>
      <c r="C8" s="68" t="s">
        <v>14</v>
      </c>
      <c r="D8" s="69" t="s">
        <v>15</v>
      </c>
      <c r="E8" s="17" t="s">
        <v>0</v>
      </c>
    </row>
    <row r="9" spans="1:5" ht="46.5" customHeight="1">
      <c r="A9" s="73">
        <v>1</v>
      </c>
      <c r="B9" s="90" t="s">
        <v>17</v>
      </c>
      <c r="C9" s="61">
        <v>9670</v>
      </c>
      <c r="D9" s="62">
        <v>4230</v>
      </c>
      <c r="E9" s="80">
        <f>SUM(C9:D9)</f>
        <v>13900</v>
      </c>
    </row>
    <row r="10" spans="1:7" ht="46.5" customHeight="1">
      <c r="A10" s="75">
        <v>2</v>
      </c>
      <c r="B10" s="85" t="s">
        <v>16</v>
      </c>
      <c r="C10" s="91">
        <v>7270</v>
      </c>
      <c r="D10" s="92">
        <v>5730</v>
      </c>
      <c r="E10" s="81">
        <f>SUM(C10:D10)</f>
        <v>13000</v>
      </c>
      <c r="G10" t="s">
        <v>6</v>
      </c>
    </row>
    <row r="11" spans="1:5" ht="46.5" customHeight="1">
      <c r="A11" s="20">
        <v>3</v>
      </c>
      <c r="B11" s="74" t="s">
        <v>18</v>
      </c>
      <c r="C11" s="91">
        <v>8180</v>
      </c>
      <c r="D11" s="92">
        <v>4000</v>
      </c>
      <c r="E11" s="82">
        <f>SUM(C11:D11)</f>
        <v>12180</v>
      </c>
    </row>
    <row r="12" spans="1:5" ht="46.5" customHeight="1">
      <c r="A12" s="20">
        <v>4</v>
      </c>
      <c r="B12" s="76" t="s">
        <v>22</v>
      </c>
      <c r="C12" s="91">
        <v>7920</v>
      </c>
      <c r="D12" s="92">
        <v>3030</v>
      </c>
      <c r="E12" s="82">
        <f>SUM(C12:D12)</f>
        <v>10950</v>
      </c>
    </row>
    <row r="13" spans="1:5" ht="46.5" customHeight="1">
      <c r="A13" s="20">
        <v>5</v>
      </c>
      <c r="B13" s="76" t="s">
        <v>19</v>
      </c>
      <c r="C13" s="91">
        <v>5160</v>
      </c>
      <c r="D13" s="92">
        <v>3340</v>
      </c>
      <c r="E13" s="82">
        <f>SUM(C13:D13)</f>
        <v>8500</v>
      </c>
    </row>
    <row r="14" spans="1:5" ht="46.5" customHeight="1" thickBot="1">
      <c r="A14" s="84">
        <v>6</v>
      </c>
      <c r="B14" s="85" t="s">
        <v>20</v>
      </c>
      <c r="C14" s="93">
        <v>4940</v>
      </c>
      <c r="D14" s="94">
        <v>2430</v>
      </c>
      <c r="E14" s="81">
        <f>SUM(C14:D14)</f>
        <v>7370</v>
      </c>
    </row>
    <row r="15" spans="1:5" ht="46.5" customHeight="1" thickTop="1">
      <c r="A15" s="86">
        <v>7</v>
      </c>
      <c r="B15" s="89" t="s">
        <v>24</v>
      </c>
      <c r="C15" s="95">
        <v>4180</v>
      </c>
      <c r="D15" s="96">
        <v>2680</v>
      </c>
      <c r="E15" s="87">
        <f>SUM(C15:D15)</f>
        <v>6860</v>
      </c>
    </row>
    <row r="16" spans="1:5" ht="46.5" customHeight="1">
      <c r="A16" s="20">
        <v>8</v>
      </c>
      <c r="B16" s="74" t="s">
        <v>30</v>
      </c>
      <c r="C16" s="91">
        <v>5520</v>
      </c>
      <c r="D16" s="92">
        <v>580</v>
      </c>
      <c r="E16" s="82">
        <f>SUM(C16:D16)</f>
        <v>6100</v>
      </c>
    </row>
    <row r="17" spans="1:5" ht="46.5" customHeight="1">
      <c r="A17" s="20">
        <v>9</v>
      </c>
      <c r="B17" s="74" t="s">
        <v>31</v>
      </c>
      <c r="C17" s="91">
        <v>3690</v>
      </c>
      <c r="D17" s="92">
        <v>0</v>
      </c>
      <c r="E17" s="82">
        <f>SUM(C17:D17)</f>
        <v>3690</v>
      </c>
    </row>
    <row r="18" spans="1:5" ht="46.5" customHeight="1">
      <c r="A18" s="21">
        <v>10</v>
      </c>
      <c r="B18" s="88" t="s">
        <v>26</v>
      </c>
      <c r="C18" s="91">
        <v>2650</v>
      </c>
      <c r="D18" s="92">
        <v>0</v>
      </c>
      <c r="E18" s="83">
        <f>SUM(C18:D18)</f>
        <v>2650</v>
      </c>
    </row>
    <row r="19" spans="1:5" ht="46.5" customHeight="1">
      <c r="A19" s="20">
        <v>11</v>
      </c>
      <c r="B19" s="74" t="s">
        <v>28</v>
      </c>
      <c r="C19" s="91">
        <v>1900</v>
      </c>
      <c r="D19" s="92">
        <v>0</v>
      </c>
      <c r="E19" s="82">
        <f>SUM(C19:D19)</f>
        <v>1900</v>
      </c>
    </row>
    <row r="20" spans="1:5" ht="46.5" customHeight="1">
      <c r="A20" s="20">
        <v>12</v>
      </c>
      <c r="B20" s="74" t="s">
        <v>27</v>
      </c>
      <c r="C20" s="91">
        <v>1030</v>
      </c>
      <c r="D20" s="92">
        <v>0</v>
      </c>
      <c r="E20" s="82">
        <f>SUM(C20:D20)</f>
        <v>1030</v>
      </c>
    </row>
    <row r="21" spans="1:5" ht="46.5" customHeight="1">
      <c r="A21" s="20">
        <v>13</v>
      </c>
      <c r="B21" s="74" t="s">
        <v>25</v>
      </c>
      <c r="C21" s="91">
        <v>490</v>
      </c>
      <c r="D21" s="92">
        <v>0</v>
      </c>
      <c r="E21" s="82">
        <f>SUM(C21:D21)</f>
        <v>490</v>
      </c>
    </row>
    <row r="22" spans="1:5" ht="12.75">
      <c r="A22" s="7"/>
      <c r="B22" s="7"/>
      <c r="C22" s="7"/>
      <c r="D22" s="7"/>
      <c r="E22" s="7"/>
    </row>
    <row r="23" spans="1:5" ht="12.75">
      <c r="A23" s="7"/>
      <c r="B23" s="7"/>
      <c r="C23" s="7"/>
      <c r="D23" s="7"/>
      <c r="E23" s="7"/>
    </row>
    <row r="24" spans="1:5" ht="12.75">
      <c r="A24" s="7"/>
      <c r="B24" s="7"/>
      <c r="C24" s="7"/>
      <c r="D24" s="7"/>
      <c r="E24" s="7"/>
    </row>
    <row r="26" ht="12.75">
      <c r="D26" t="s">
        <v>6</v>
      </c>
    </row>
  </sheetData>
  <sheetProtection sheet="1" objects="1" scenarios="1"/>
  <mergeCells count="7">
    <mergeCell ref="K6:O6"/>
    <mergeCell ref="A2:E2"/>
    <mergeCell ref="H5:I5"/>
    <mergeCell ref="I6:J6"/>
    <mergeCell ref="A6:B6"/>
    <mergeCell ref="D6:E6"/>
    <mergeCell ref="B4:D4"/>
  </mergeCells>
  <printOptions/>
  <pageMargins left="0.31496062992125984" right="0.1968503937007874" top="0.4724409448818898" bottom="0.5118110236220472" header="0.4724409448818898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Jean-Paul LANCE</cp:lastModifiedBy>
  <cp:lastPrinted>2016-10-02T18:18:45Z</cp:lastPrinted>
  <dcterms:created xsi:type="dcterms:W3CDTF">2000-12-03T08:27:49Z</dcterms:created>
  <dcterms:modified xsi:type="dcterms:W3CDTF">2016-10-08T06:38:21Z</dcterms:modified>
  <cp:category/>
  <cp:version/>
  <cp:contentType/>
  <cp:contentStatus/>
</cp:coreProperties>
</file>